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7.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8.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9.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0.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1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3.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4.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15.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16.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66925"/>
  <mc:AlternateContent xmlns:mc="http://schemas.openxmlformats.org/markup-compatibility/2006">
    <mc:Choice Requires="x15">
      <x15ac:absPath xmlns:x15ac="http://schemas.microsoft.com/office/spreadsheetml/2010/11/ac" url="K:\Capital_Finance_and_Planning\Forms_Guide\3-1\"/>
    </mc:Choice>
  </mc:AlternateContent>
  <xr:revisionPtr revIDLastSave="0" documentId="13_ncr:1_{8033E93E-5ECB-455B-B0E1-42AA6E0671A0}" xr6:coauthVersionLast="47" xr6:coauthVersionMax="47" xr10:uidLastSave="{00000000-0000-0000-0000-000000000000}"/>
  <workbookProtection workbookAlgorithmName="SHA-512" workbookHashValue="bqnS5iU/SA44pLcoHRvuhLImRs0qzFXr4/5A0bPTXFwD5PVBS6dt0cLWcT12+TycFoOckXqEYT91tie/qZ+JSQ==" workbookSaltValue="SniX4pG5txcOW98ZrhylAQ==" workbookSpinCount="100000" lockStructure="1"/>
  <bookViews>
    <workbookView xWindow="28692" yWindow="-108" windowWidth="29016" windowHeight="15696" activeTab="1" xr2:uid="{00000000-000D-0000-FFFF-FFFF00000000}"/>
  </bookViews>
  <sheets>
    <sheet name="Instructions" sheetId="4" r:id="rId1"/>
    <sheet name="New Project" sheetId="1" r:id="rId2"/>
    <sheet name="Amended 1" sheetId="3" r:id="rId3"/>
    <sheet name="Amended 2" sheetId="5" r:id="rId4"/>
    <sheet name="Amended 3" sheetId="7" r:id="rId5"/>
    <sheet name="Amended 4" sheetId="8" r:id="rId6"/>
    <sheet name="Amended 5" sheetId="9" r:id="rId7"/>
    <sheet name="Amended 6" sheetId="10" r:id="rId8"/>
    <sheet name="Amended 7" sheetId="11" r:id="rId9"/>
    <sheet name="Amended 8" sheetId="12" r:id="rId10"/>
    <sheet name="Amended 9" sheetId="13" r:id="rId11"/>
    <sheet name="Amended 10" sheetId="14" r:id="rId12"/>
    <sheet name="Amended 11" sheetId="15" r:id="rId13"/>
    <sheet name="Amended 12" sheetId="16" r:id="rId14"/>
    <sheet name="Amended 13" sheetId="17" r:id="rId15"/>
    <sheet name="Amended 14" sheetId="18" r:id="rId16"/>
    <sheet name="Amended 15" sheetId="19" r:id="rId17"/>
    <sheet name="Data" sheetId="2" state="hidden" r:id="rId18"/>
  </sheets>
  <definedNames>
    <definedName name="College">Data!$I$1:$I$59</definedName>
    <definedName name="_xlnm.Print_Area" localSheetId="2">'Amended 1'!$A$1:$K$258</definedName>
    <definedName name="_xlnm.Print_Area" localSheetId="11">'Amended 10'!$A$1:$K$258</definedName>
    <definedName name="_xlnm.Print_Area" localSheetId="12">'Amended 11'!$A$1:$K$258</definedName>
    <definedName name="_xlnm.Print_Area" localSheetId="13">'Amended 12'!$A$1:$K$258</definedName>
    <definedName name="_xlnm.Print_Area" localSheetId="14">'Amended 13'!$A$1:$K$258</definedName>
    <definedName name="_xlnm.Print_Area" localSheetId="15">'Amended 14'!$A$1:$K$258</definedName>
    <definedName name="_xlnm.Print_Area" localSheetId="16">'Amended 15'!$A$1:$K$258</definedName>
    <definedName name="_xlnm.Print_Area" localSheetId="3">'Amended 2'!$A$1:$K$258</definedName>
    <definedName name="_xlnm.Print_Area" localSheetId="4">'Amended 3'!$A$1:$K$258</definedName>
    <definedName name="_xlnm.Print_Area" localSheetId="5">'Amended 4'!$A$1:$K$258</definedName>
    <definedName name="_xlnm.Print_Area" localSheetId="6">'Amended 5'!$A$1:$K$258</definedName>
    <definedName name="_xlnm.Print_Area" localSheetId="7">'Amended 6'!$A$1:$K$258</definedName>
    <definedName name="_xlnm.Print_Area" localSheetId="8">'Amended 7'!$A$1:$K$258</definedName>
    <definedName name="_xlnm.Print_Area" localSheetId="9">'Amended 8'!$A$1:$K$258</definedName>
    <definedName name="_xlnm.Print_Area" localSheetId="10">'Amended 9'!$A$1:$K$258</definedName>
    <definedName name="_xlnm.Print_Area" localSheetId="0">Instructions!$A$1:$J$113</definedName>
    <definedName name="_xlnm.Print_Area" localSheetId="1">'New Project'!$A$1:$K$239</definedName>
    <definedName name="Text37" localSheetId="2">'Amended 1'!#REF!</definedName>
    <definedName name="Text37" localSheetId="11">'Amended 10'!#REF!</definedName>
    <definedName name="Text37" localSheetId="12">'Amended 11'!#REF!</definedName>
    <definedName name="Text37" localSheetId="13">'Amended 12'!#REF!</definedName>
    <definedName name="Text37" localSheetId="14">'Amended 13'!#REF!</definedName>
    <definedName name="Text37" localSheetId="15">'Amended 14'!#REF!</definedName>
    <definedName name="Text37" localSheetId="16">'Amended 15'!#REF!</definedName>
    <definedName name="Text37" localSheetId="3">'Amended 2'!#REF!</definedName>
    <definedName name="Text37" localSheetId="4">'Amended 3'!#REF!</definedName>
    <definedName name="Text37" localSheetId="5">'Amended 4'!#REF!</definedName>
    <definedName name="Text37" localSheetId="6">'Amended 5'!#REF!</definedName>
    <definedName name="Text37" localSheetId="7">'Amended 6'!#REF!</definedName>
    <definedName name="Text37" localSheetId="8">'Amended 7'!#REF!</definedName>
    <definedName name="Text37" localSheetId="9">'Amended 8'!#REF!</definedName>
    <definedName name="Text37" localSheetId="10">'Amended 9'!#REF!</definedName>
    <definedName name="Text37" localSheetId="1">'New Project'!#REF!</definedName>
    <definedName name="Text40" localSheetId="2">'Amended 1'!#REF!</definedName>
    <definedName name="Text40" localSheetId="11">'Amended 10'!#REF!</definedName>
    <definedName name="Text40" localSheetId="12">'Amended 11'!#REF!</definedName>
    <definedName name="Text40" localSheetId="13">'Amended 12'!#REF!</definedName>
    <definedName name="Text40" localSheetId="14">'Amended 13'!#REF!</definedName>
    <definedName name="Text40" localSheetId="15">'Amended 14'!#REF!</definedName>
    <definedName name="Text40" localSheetId="16">'Amended 15'!#REF!</definedName>
    <definedName name="Text40" localSheetId="3">'Amended 2'!#REF!</definedName>
    <definedName name="Text40" localSheetId="4">'Amended 3'!#REF!</definedName>
    <definedName name="Text40" localSheetId="5">'Amended 4'!#REF!</definedName>
    <definedName name="Text40" localSheetId="6">'Amended 5'!#REF!</definedName>
    <definedName name="Text40" localSheetId="7">'Amended 6'!#REF!</definedName>
    <definedName name="Text40" localSheetId="8">'Amended 7'!#REF!</definedName>
    <definedName name="Text40" localSheetId="9">'Amended 8'!#REF!</definedName>
    <definedName name="Text40" localSheetId="10">'Amended 9'!#REF!</definedName>
    <definedName name="Text40" localSheetId="1">'New Project'!#REF!</definedName>
    <definedName name="Text84" localSheetId="2">'Amended 1'!#REF!</definedName>
    <definedName name="Text84" localSheetId="11">'Amended 10'!#REF!</definedName>
    <definedName name="Text84" localSheetId="12">'Amended 11'!#REF!</definedName>
    <definedName name="Text84" localSheetId="13">'Amended 12'!#REF!</definedName>
    <definedName name="Text84" localSheetId="14">'Amended 13'!#REF!</definedName>
    <definedName name="Text84" localSheetId="15">'Amended 14'!#REF!</definedName>
    <definedName name="Text84" localSheetId="16">'Amended 15'!#REF!</definedName>
    <definedName name="Text84" localSheetId="3">'Amended 2'!#REF!</definedName>
    <definedName name="Text84" localSheetId="4">'Amended 3'!#REF!</definedName>
    <definedName name="Text84" localSheetId="5">'Amended 4'!#REF!</definedName>
    <definedName name="Text84" localSheetId="6">'Amended 5'!#REF!</definedName>
    <definedName name="Text84" localSheetId="7">'Amended 6'!#REF!</definedName>
    <definedName name="Text84" localSheetId="8">'Amended 7'!#REF!</definedName>
    <definedName name="Text84" localSheetId="9">'Amended 8'!#REF!</definedName>
    <definedName name="Text84" localSheetId="10">'Amended 9'!#REF!</definedName>
    <definedName name="Text84" localSheetId="1">'New Project'!#REF!</definedName>
    <definedName name="TypeofProject">Data!$B$1:$B$9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4" i="9" l="1"/>
  <c r="I249" i="19"/>
  <c r="H249" i="19"/>
  <c r="G249" i="19"/>
  <c r="F249" i="19"/>
  <c r="J249" i="19" s="1"/>
  <c r="E249" i="19"/>
  <c r="I248" i="19"/>
  <c r="H248" i="19"/>
  <c r="G248" i="19"/>
  <c r="F248" i="19"/>
  <c r="E248" i="19"/>
  <c r="I247" i="19"/>
  <c r="H247" i="19"/>
  <c r="G247" i="19"/>
  <c r="F247" i="19"/>
  <c r="E247" i="19"/>
  <c r="I246" i="19"/>
  <c r="H246" i="19"/>
  <c r="G246" i="19"/>
  <c r="F246" i="19"/>
  <c r="E246" i="19"/>
  <c r="J246" i="19" s="1"/>
  <c r="I245" i="19"/>
  <c r="H245" i="19"/>
  <c r="G245" i="19"/>
  <c r="F245" i="19"/>
  <c r="E245" i="19"/>
  <c r="J245" i="19" s="1"/>
  <c r="I242" i="19"/>
  <c r="H242" i="19"/>
  <c r="G242" i="19"/>
  <c r="F242" i="19"/>
  <c r="E242" i="19"/>
  <c r="I239" i="19"/>
  <c r="H239" i="19"/>
  <c r="G239" i="19"/>
  <c r="J239" i="19" s="1"/>
  <c r="F239" i="19"/>
  <c r="E239" i="19"/>
  <c r="I235" i="19"/>
  <c r="H235" i="19"/>
  <c r="G235" i="19"/>
  <c r="F235" i="19"/>
  <c r="E235" i="19"/>
  <c r="H97" i="19"/>
  <c r="H98" i="19" s="1"/>
  <c r="H93" i="19"/>
  <c r="H92" i="19"/>
  <c r="H91" i="19"/>
  <c r="J91" i="19" s="1"/>
  <c r="H90" i="19"/>
  <c r="H87" i="19"/>
  <c r="H86" i="19"/>
  <c r="H85" i="19"/>
  <c r="J85" i="19" s="1"/>
  <c r="H81" i="19"/>
  <c r="H80" i="19"/>
  <c r="H79" i="19"/>
  <c r="H78" i="19"/>
  <c r="J78" i="19" s="1"/>
  <c r="H77" i="19"/>
  <c r="H69" i="19"/>
  <c r="H68" i="19"/>
  <c r="H65" i="19"/>
  <c r="J65" i="19" s="1"/>
  <c r="H64" i="19"/>
  <c r="J64" i="19" s="1"/>
  <c r="H63" i="19"/>
  <c r="H62" i="19"/>
  <c r="H61" i="19"/>
  <c r="H58" i="19"/>
  <c r="H57" i="19"/>
  <c r="J248" i="19"/>
  <c r="J247" i="19"/>
  <c r="J242" i="19"/>
  <c r="I167" i="19"/>
  <c r="J105" i="19"/>
  <c r="I98" i="19"/>
  <c r="I100" i="19" s="1"/>
  <c r="I94" i="19"/>
  <c r="I95" i="19" s="1"/>
  <c r="J93" i="19"/>
  <c r="J92" i="19"/>
  <c r="H94" i="19"/>
  <c r="I88" i="19"/>
  <c r="J87" i="19"/>
  <c r="J86" i="19"/>
  <c r="I82" i="19"/>
  <c r="J81" i="19"/>
  <c r="J80" i="19"/>
  <c r="J79" i="19"/>
  <c r="F79" i="19"/>
  <c r="J77" i="19"/>
  <c r="I70" i="19"/>
  <c r="I72" i="19" s="1"/>
  <c r="J69" i="19"/>
  <c r="H70" i="19"/>
  <c r="I66" i="19"/>
  <c r="J63" i="19"/>
  <c r="J62" i="19"/>
  <c r="J61" i="19"/>
  <c r="I59" i="19"/>
  <c r="H59" i="19"/>
  <c r="J59" i="19" s="1"/>
  <c r="J57" i="19"/>
  <c r="J9" i="19"/>
  <c r="J8" i="19"/>
  <c r="J163" i="19" s="1"/>
  <c r="D8" i="19"/>
  <c r="H226" i="19" s="1"/>
  <c r="A4" i="19"/>
  <c r="I249" i="18"/>
  <c r="H249" i="18"/>
  <c r="G249" i="18"/>
  <c r="F249" i="18"/>
  <c r="J249" i="18" s="1"/>
  <c r="E249" i="18"/>
  <c r="I248" i="18"/>
  <c r="H248" i="18"/>
  <c r="G248" i="18"/>
  <c r="F248" i="18"/>
  <c r="E248" i="18"/>
  <c r="J248" i="18" s="1"/>
  <c r="I247" i="18"/>
  <c r="H247" i="18"/>
  <c r="G247" i="18"/>
  <c r="F247" i="18"/>
  <c r="E247" i="18"/>
  <c r="I246" i="18"/>
  <c r="H246" i="18"/>
  <c r="G246" i="18"/>
  <c r="F246" i="18"/>
  <c r="E246" i="18"/>
  <c r="I245" i="18"/>
  <c r="H245" i="18"/>
  <c r="G245" i="18"/>
  <c r="F245" i="18"/>
  <c r="E245" i="18"/>
  <c r="J245" i="18" s="1"/>
  <c r="I242" i="18"/>
  <c r="J242" i="18" s="1"/>
  <c r="H242" i="18"/>
  <c r="G242" i="18"/>
  <c r="F242" i="18"/>
  <c r="E242" i="18"/>
  <c r="I239" i="18"/>
  <c r="H239" i="18"/>
  <c r="G239" i="18"/>
  <c r="F239" i="18"/>
  <c r="E239" i="18"/>
  <c r="J239" i="18" s="1"/>
  <c r="I235" i="18"/>
  <c r="H235" i="18"/>
  <c r="G235" i="18"/>
  <c r="F235" i="18"/>
  <c r="E235" i="18"/>
  <c r="H97" i="18"/>
  <c r="H93" i="18"/>
  <c r="J93" i="18" s="1"/>
  <c r="H92" i="18"/>
  <c r="J92" i="18" s="1"/>
  <c r="H91" i="18"/>
  <c r="J91" i="18" s="1"/>
  <c r="H90" i="18"/>
  <c r="H87" i="18"/>
  <c r="H86" i="18"/>
  <c r="H85" i="18"/>
  <c r="H81" i="18"/>
  <c r="H80" i="18"/>
  <c r="J80" i="18" s="1"/>
  <c r="H79" i="18"/>
  <c r="J79" i="18" s="1"/>
  <c r="H78" i="18"/>
  <c r="J78" i="18" s="1"/>
  <c r="H77" i="18"/>
  <c r="H69" i="18"/>
  <c r="J69" i="18" s="1"/>
  <c r="H68" i="18"/>
  <c r="H65" i="18"/>
  <c r="H64" i="18"/>
  <c r="J64" i="18" s="1"/>
  <c r="H63" i="18"/>
  <c r="J63" i="18" s="1"/>
  <c r="H62" i="18"/>
  <c r="H61" i="18"/>
  <c r="H58" i="18"/>
  <c r="H57" i="18"/>
  <c r="J247" i="18"/>
  <c r="J246" i="18"/>
  <c r="I98" i="18"/>
  <c r="I100" i="18" s="1"/>
  <c r="H98" i="18"/>
  <c r="J97" i="18"/>
  <c r="J98" i="18" s="1"/>
  <c r="I94" i="18"/>
  <c r="I95" i="18" s="1"/>
  <c r="J90" i="18"/>
  <c r="I88" i="18"/>
  <c r="J87" i="18"/>
  <c r="J86" i="18"/>
  <c r="J85" i="18"/>
  <c r="I82" i="18"/>
  <c r="J81" i="18"/>
  <c r="F79" i="18"/>
  <c r="J77" i="18"/>
  <c r="I72" i="18"/>
  <c r="I70" i="18"/>
  <c r="H70" i="18"/>
  <c r="I66" i="18"/>
  <c r="J65" i="18"/>
  <c r="J62" i="18"/>
  <c r="J61" i="18"/>
  <c r="I59" i="18"/>
  <c r="H59" i="18"/>
  <c r="J59" i="18" s="1"/>
  <c r="J58" i="18"/>
  <c r="J57" i="18"/>
  <c r="J9" i="18"/>
  <c r="J8" i="18"/>
  <c r="J163" i="18" s="1"/>
  <c r="D8" i="18"/>
  <c r="H226" i="18" s="1"/>
  <c r="A4" i="18"/>
  <c r="I249" i="17"/>
  <c r="H249" i="17"/>
  <c r="G249" i="17"/>
  <c r="F249" i="17"/>
  <c r="E249" i="17"/>
  <c r="I248" i="17"/>
  <c r="H248" i="17"/>
  <c r="G248" i="17"/>
  <c r="F248" i="17"/>
  <c r="E248" i="17"/>
  <c r="I247" i="17"/>
  <c r="H247" i="17"/>
  <c r="G247" i="17"/>
  <c r="F247" i="17"/>
  <c r="E247" i="17"/>
  <c r="I246" i="17"/>
  <c r="J246" i="17" s="1"/>
  <c r="H246" i="17"/>
  <c r="G246" i="17"/>
  <c r="F246" i="17"/>
  <c r="E246" i="17"/>
  <c r="I245" i="17"/>
  <c r="H245" i="17"/>
  <c r="G245" i="17"/>
  <c r="F245" i="17"/>
  <c r="J245" i="17" s="1"/>
  <c r="E245" i="17"/>
  <c r="I242" i="17"/>
  <c r="H242" i="17"/>
  <c r="G242" i="17"/>
  <c r="F242" i="17"/>
  <c r="E242" i="17"/>
  <c r="I239" i="17"/>
  <c r="H239" i="17"/>
  <c r="G239" i="17"/>
  <c r="F239" i="17"/>
  <c r="J239" i="17" s="1"/>
  <c r="E239" i="17"/>
  <c r="I235" i="17"/>
  <c r="H235" i="17"/>
  <c r="G235" i="17"/>
  <c r="F235" i="17"/>
  <c r="E235" i="17"/>
  <c r="H97" i="17"/>
  <c r="H93" i="17"/>
  <c r="H92" i="17"/>
  <c r="H91" i="17"/>
  <c r="H94" i="17" s="1"/>
  <c r="H90" i="17"/>
  <c r="H87" i="17"/>
  <c r="H86" i="17"/>
  <c r="H85" i="17"/>
  <c r="J85" i="17" s="1"/>
  <c r="J88" i="17" s="1"/>
  <c r="H81" i="17"/>
  <c r="H80" i="17"/>
  <c r="H79" i="17"/>
  <c r="H78" i="17"/>
  <c r="H77" i="17"/>
  <c r="H69" i="17"/>
  <c r="H68" i="17"/>
  <c r="H65" i="17"/>
  <c r="J65" i="17" s="1"/>
  <c r="H64" i="17"/>
  <c r="H63" i="17"/>
  <c r="H62" i="17"/>
  <c r="H61" i="17"/>
  <c r="H58" i="17"/>
  <c r="H57" i="17"/>
  <c r="J249" i="17"/>
  <c r="J248" i="17"/>
  <c r="J247" i="17"/>
  <c r="J242" i="17"/>
  <c r="J221" i="17"/>
  <c r="I167" i="17"/>
  <c r="J163" i="17"/>
  <c r="I98" i="17"/>
  <c r="I100" i="17" s="1"/>
  <c r="J97" i="17"/>
  <c r="J98" i="17" s="1"/>
  <c r="H98" i="17"/>
  <c r="I94" i="17"/>
  <c r="I95" i="17" s="1"/>
  <c r="J93" i="17"/>
  <c r="J92" i="17"/>
  <c r="J91" i="17"/>
  <c r="J90" i="17"/>
  <c r="I88" i="17"/>
  <c r="J87" i="17"/>
  <c r="J86" i="17"/>
  <c r="I82" i="17"/>
  <c r="J81" i="17"/>
  <c r="J80" i="17"/>
  <c r="J79" i="17"/>
  <c r="F79" i="17"/>
  <c r="J78" i="17"/>
  <c r="J77" i="17"/>
  <c r="H82" i="17"/>
  <c r="I70" i="17"/>
  <c r="I72" i="17" s="1"/>
  <c r="J69" i="17"/>
  <c r="H70" i="17"/>
  <c r="J68" i="17"/>
  <c r="J70" i="17" s="1"/>
  <c r="I66" i="17"/>
  <c r="J64" i="17"/>
  <c r="J63" i="17"/>
  <c r="J62" i="17"/>
  <c r="J61" i="17"/>
  <c r="I59" i="17"/>
  <c r="J58" i="17"/>
  <c r="J57" i="17"/>
  <c r="H59" i="17"/>
  <c r="J59" i="17" s="1"/>
  <c r="J54" i="17"/>
  <c r="J9" i="17"/>
  <c r="J8" i="17"/>
  <c r="J105" i="17" s="1"/>
  <c r="D8" i="17"/>
  <c r="H226" i="17" s="1"/>
  <c r="A4" i="17"/>
  <c r="I249" i="16"/>
  <c r="H249" i="16"/>
  <c r="G249" i="16"/>
  <c r="F249" i="16"/>
  <c r="E249" i="16"/>
  <c r="I248" i="16"/>
  <c r="H248" i="16"/>
  <c r="G248" i="16"/>
  <c r="F248" i="16"/>
  <c r="E248" i="16"/>
  <c r="I247" i="16"/>
  <c r="H247" i="16"/>
  <c r="G247" i="16"/>
  <c r="F247" i="16"/>
  <c r="E247" i="16"/>
  <c r="I246" i="16"/>
  <c r="J246" i="16" s="1"/>
  <c r="H246" i="16"/>
  <c r="G246" i="16"/>
  <c r="F246" i="16"/>
  <c r="E246" i="16"/>
  <c r="I245" i="16"/>
  <c r="H245" i="16"/>
  <c r="G245" i="16"/>
  <c r="F245" i="16"/>
  <c r="J245" i="16" s="1"/>
  <c r="E245" i="16"/>
  <c r="I242" i="16"/>
  <c r="H242" i="16"/>
  <c r="G242" i="16"/>
  <c r="F242" i="16"/>
  <c r="E242" i="16"/>
  <c r="I239" i="16"/>
  <c r="H239" i="16"/>
  <c r="J239" i="16" s="1"/>
  <c r="G239" i="16"/>
  <c r="F239" i="16"/>
  <c r="E239" i="16"/>
  <c r="I235" i="16"/>
  <c r="H235" i="16"/>
  <c r="G235" i="16"/>
  <c r="F235" i="16"/>
  <c r="E235" i="16"/>
  <c r="H97" i="16"/>
  <c r="H93" i="16"/>
  <c r="H92" i="16"/>
  <c r="H91" i="16"/>
  <c r="H90" i="16"/>
  <c r="H87" i="16"/>
  <c r="H86" i="16"/>
  <c r="H85" i="16"/>
  <c r="J85" i="16" s="1"/>
  <c r="J88" i="16" s="1"/>
  <c r="H81" i="16"/>
  <c r="H80" i="16"/>
  <c r="H79" i="16"/>
  <c r="H78" i="16"/>
  <c r="H77" i="16"/>
  <c r="H69" i="16"/>
  <c r="H68" i="16"/>
  <c r="H65" i="16"/>
  <c r="J65" i="16" s="1"/>
  <c r="H64" i="16"/>
  <c r="H63" i="16"/>
  <c r="H62" i="16"/>
  <c r="H61" i="16"/>
  <c r="H58" i="16"/>
  <c r="H57" i="16"/>
  <c r="J249" i="16"/>
  <c r="J248" i="16"/>
  <c r="J247" i="16"/>
  <c r="J242" i="16"/>
  <c r="J221" i="16"/>
  <c r="I167" i="16"/>
  <c r="J163" i="16"/>
  <c r="I98" i="16"/>
  <c r="H98" i="16"/>
  <c r="I94" i="16"/>
  <c r="I95" i="16" s="1"/>
  <c r="J93" i="16"/>
  <c r="J92" i="16"/>
  <c r="J91" i="16"/>
  <c r="J90" i="16"/>
  <c r="H94" i="16"/>
  <c r="I88" i="16"/>
  <c r="J87" i="16"/>
  <c r="J86" i="16"/>
  <c r="I82" i="16"/>
  <c r="J81" i="16"/>
  <c r="J80" i="16"/>
  <c r="J79" i="16"/>
  <c r="F79" i="16"/>
  <c r="J78" i="16"/>
  <c r="E169" i="16" s="1"/>
  <c r="J77" i="16"/>
  <c r="I70" i="16"/>
  <c r="I72" i="16" s="1"/>
  <c r="H70" i="16"/>
  <c r="J69" i="16"/>
  <c r="J68" i="16"/>
  <c r="I66" i="16"/>
  <c r="J64" i="16"/>
  <c r="J63" i="16"/>
  <c r="J62" i="16"/>
  <c r="J61" i="16"/>
  <c r="I59" i="16"/>
  <c r="J58" i="16"/>
  <c r="H59" i="16"/>
  <c r="J59" i="16" s="1"/>
  <c r="J54" i="16"/>
  <c r="J9" i="16"/>
  <c r="J8" i="16"/>
  <c r="J105" i="16" s="1"/>
  <c r="D8" i="16"/>
  <c r="H226" i="16" s="1"/>
  <c r="A4" i="16"/>
  <c r="I249" i="15"/>
  <c r="H249" i="15"/>
  <c r="G249" i="15"/>
  <c r="F249" i="15"/>
  <c r="E249" i="15"/>
  <c r="I248" i="15"/>
  <c r="H248" i="15"/>
  <c r="G248" i="15"/>
  <c r="F248" i="15"/>
  <c r="E248" i="15"/>
  <c r="I247" i="15"/>
  <c r="H247" i="15"/>
  <c r="G247" i="15"/>
  <c r="F247" i="15"/>
  <c r="E247" i="15"/>
  <c r="J247" i="15" s="1"/>
  <c r="I246" i="15"/>
  <c r="J246" i="15" s="1"/>
  <c r="H246" i="15"/>
  <c r="G246" i="15"/>
  <c r="F246" i="15"/>
  <c r="E246" i="15"/>
  <c r="I245" i="15"/>
  <c r="H245" i="15"/>
  <c r="G245" i="15"/>
  <c r="F245" i="15"/>
  <c r="J245" i="15" s="1"/>
  <c r="E245" i="15"/>
  <c r="I242" i="15"/>
  <c r="H242" i="15"/>
  <c r="G242" i="15"/>
  <c r="F242" i="15"/>
  <c r="E242" i="15"/>
  <c r="I239" i="15"/>
  <c r="H239" i="15"/>
  <c r="J239" i="15" s="1"/>
  <c r="G239" i="15"/>
  <c r="F239" i="15"/>
  <c r="E239" i="15"/>
  <c r="I235" i="15"/>
  <c r="H235" i="15"/>
  <c r="G235" i="15"/>
  <c r="F235" i="15"/>
  <c r="E235" i="15"/>
  <c r="H97" i="15"/>
  <c r="H93" i="15"/>
  <c r="H92" i="15"/>
  <c r="H91" i="15"/>
  <c r="H90" i="15"/>
  <c r="H87" i="15"/>
  <c r="H86" i="15"/>
  <c r="H85" i="15"/>
  <c r="J85" i="15" s="1"/>
  <c r="J88" i="15" s="1"/>
  <c r="H81" i="15"/>
  <c r="H80" i="15"/>
  <c r="H79" i="15"/>
  <c r="H78" i="15"/>
  <c r="H77" i="15"/>
  <c r="H69" i="15"/>
  <c r="H68" i="15"/>
  <c r="H65" i="15"/>
  <c r="J65" i="15" s="1"/>
  <c r="H64" i="15"/>
  <c r="H63" i="15"/>
  <c r="H62" i="15"/>
  <c r="H61" i="15"/>
  <c r="H58" i="15"/>
  <c r="H57" i="15"/>
  <c r="J249" i="15"/>
  <c r="J248" i="15"/>
  <c r="J242" i="15"/>
  <c r="I167" i="15"/>
  <c r="I98" i="15"/>
  <c r="I100" i="15" s="1"/>
  <c r="J97" i="15"/>
  <c r="J98" i="15" s="1"/>
  <c r="H98" i="15"/>
  <c r="I94" i="15"/>
  <c r="I95" i="15" s="1"/>
  <c r="J93" i="15"/>
  <c r="J92" i="15"/>
  <c r="J91" i="15"/>
  <c r="J90" i="15"/>
  <c r="I88" i="15"/>
  <c r="J87" i="15"/>
  <c r="J86" i="15"/>
  <c r="I82" i="15"/>
  <c r="J81" i="15"/>
  <c r="J80" i="15"/>
  <c r="J79" i="15"/>
  <c r="F79" i="15"/>
  <c r="J78" i="15"/>
  <c r="J77" i="15"/>
  <c r="H82" i="15"/>
  <c r="I70" i="15"/>
  <c r="I72" i="15" s="1"/>
  <c r="J69" i="15"/>
  <c r="H70" i="15"/>
  <c r="I66" i="15"/>
  <c r="J64" i="15"/>
  <c r="J63" i="15"/>
  <c r="J61" i="15"/>
  <c r="I59" i="15"/>
  <c r="H59" i="15"/>
  <c r="J59" i="15" s="1"/>
  <c r="J58" i="15"/>
  <c r="J57" i="15"/>
  <c r="J9" i="15"/>
  <c r="J8" i="15"/>
  <c r="J163" i="15" s="1"/>
  <c r="D8" i="15"/>
  <c r="H226" i="15" s="1"/>
  <c r="A4" i="15"/>
  <c r="I249" i="14"/>
  <c r="H249" i="14"/>
  <c r="G249" i="14"/>
  <c r="F249" i="14"/>
  <c r="E249" i="14"/>
  <c r="I248" i="14"/>
  <c r="H248" i="14"/>
  <c r="G248" i="14"/>
  <c r="J248" i="14" s="1"/>
  <c r="F248" i="14"/>
  <c r="E248" i="14"/>
  <c r="I247" i="14"/>
  <c r="H247" i="14"/>
  <c r="G247" i="14"/>
  <c r="F247" i="14"/>
  <c r="E247" i="14"/>
  <c r="I246" i="14"/>
  <c r="J246" i="14" s="1"/>
  <c r="H246" i="14"/>
  <c r="G246" i="14"/>
  <c r="F246" i="14"/>
  <c r="E246" i="14"/>
  <c r="I245" i="14"/>
  <c r="H245" i="14"/>
  <c r="G245" i="14"/>
  <c r="F245" i="14"/>
  <c r="J245" i="14" s="1"/>
  <c r="E245" i="14"/>
  <c r="I242" i="14"/>
  <c r="H242" i="14"/>
  <c r="G242" i="14"/>
  <c r="F242" i="14"/>
  <c r="E242" i="14"/>
  <c r="I239" i="14"/>
  <c r="H239" i="14"/>
  <c r="J239" i="14" s="1"/>
  <c r="G239" i="14"/>
  <c r="F239" i="14"/>
  <c r="E239" i="14"/>
  <c r="I235" i="14"/>
  <c r="H235" i="14"/>
  <c r="G235" i="14"/>
  <c r="F235" i="14"/>
  <c r="E235" i="14"/>
  <c r="H97" i="14"/>
  <c r="H93" i="14"/>
  <c r="H92" i="14"/>
  <c r="H91" i="14"/>
  <c r="H90" i="14"/>
  <c r="H87" i="14"/>
  <c r="H86" i="14"/>
  <c r="H85" i="14"/>
  <c r="J85" i="14" s="1"/>
  <c r="J88" i="14" s="1"/>
  <c r="H81" i="14"/>
  <c r="H80" i="14"/>
  <c r="H79" i="14"/>
  <c r="H78" i="14"/>
  <c r="H77" i="14"/>
  <c r="H69" i="14"/>
  <c r="H68" i="14"/>
  <c r="H65" i="14"/>
  <c r="J65" i="14" s="1"/>
  <c r="H64" i="14"/>
  <c r="H63" i="14"/>
  <c r="H62" i="14"/>
  <c r="H61" i="14"/>
  <c r="H58" i="14"/>
  <c r="H57" i="14"/>
  <c r="J249" i="14"/>
  <c r="J247" i="14"/>
  <c r="J242" i="14"/>
  <c r="J221" i="14"/>
  <c r="I167" i="14"/>
  <c r="J163" i="14"/>
  <c r="I98" i="14"/>
  <c r="J97" i="14"/>
  <c r="J98" i="14" s="1"/>
  <c r="I94" i="14"/>
  <c r="J93" i="14"/>
  <c r="J92" i="14"/>
  <c r="J91" i="14"/>
  <c r="J90" i="14"/>
  <c r="J94" i="14" s="1"/>
  <c r="H94" i="14"/>
  <c r="I88" i="14"/>
  <c r="I95" i="14" s="1"/>
  <c r="I100" i="14" s="1"/>
  <c r="J87" i="14"/>
  <c r="J86" i="14"/>
  <c r="I82" i="14"/>
  <c r="J81" i="14"/>
  <c r="J80" i="14"/>
  <c r="J79" i="14"/>
  <c r="F79" i="14"/>
  <c r="J78" i="14"/>
  <c r="J77" i="14"/>
  <c r="H82" i="14"/>
  <c r="I70" i="14"/>
  <c r="I72" i="14" s="1"/>
  <c r="H70" i="14"/>
  <c r="J69" i="14"/>
  <c r="J68" i="14"/>
  <c r="J70" i="14" s="1"/>
  <c r="I66" i="14"/>
  <c r="J64" i="14"/>
  <c r="J63" i="14"/>
  <c r="J62" i="14"/>
  <c r="J61" i="14"/>
  <c r="I59" i="14"/>
  <c r="J58" i="14"/>
  <c r="H59" i="14"/>
  <c r="J59" i="14" s="1"/>
  <c r="J54" i="14"/>
  <c r="J9" i="14"/>
  <c r="J8" i="14"/>
  <c r="J105" i="14" s="1"/>
  <c r="D8" i="14"/>
  <c r="H226" i="14" s="1"/>
  <c r="A4" i="14"/>
  <c r="I249" i="13"/>
  <c r="H249" i="13"/>
  <c r="G249" i="13"/>
  <c r="F249" i="13"/>
  <c r="E249" i="13"/>
  <c r="I248" i="13"/>
  <c r="H248" i="13"/>
  <c r="G248" i="13"/>
  <c r="F248" i="13"/>
  <c r="E248" i="13"/>
  <c r="I247" i="13"/>
  <c r="H247" i="13"/>
  <c r="G247" i="13"/>
  <c r="F247" i="13"/>
  <c r="E247" i="13"/>
  <c r="I246" i="13"/>
  <c r="J246" i="13" s="1"/>
  <c r="H246" i="13"/>
  <c r="G246" i="13"/>
  <c r="F246" i="13"/>
  <c r="E246" i="13"/>
  <c r="I245" i="13"/>
  <c r="H245" i="13"/>
  <c r="G245" i="13"/>
  <c r="F245" i="13"/>
  <c r="J245" i="13" s="1"/>
  <c r="E245" i="13"/>
  <c r="I242" i="13"/>
  <c r="H242" i="13"/>
  <c r="G242" i="13"/>
  <c r="F242" i="13"/>
  <c r="E242" i="13"/>
  <c r="I239" i="13"/>
  <c r="H239" i="13"/>
  <c r="J239" i="13" s="1"/>
  <c r="J250" i="13" s="1"/>
  <c r="I179" i="13" s="1"/>
  <c r="G239" i="13"/>
  <c r="F239" i="13"/>
  <c r="E239" i="13"/>
  <c r="I235" i="13"/>
  <c r="H235" i="13"/>
  <c r="G235" i="13"/>
  <c r="F235" i="13"/>
  <c r="E235" i="13"/>
  <c r="H97" i="13"/>
  <c r="H93" i="13"/>
  <c r="H92" i="13"/>
  <c r="H91" i="13"/>
  <c r="H90" i="13"/>
  <c r="H87" i="13"/>
  <c r="H86" i="13"/>
  <c r="H85" i="13"/>
  <c r="H88" i="13" s="1"/>
  <c r="H81" i="13"/>
  <c r="H80" i="13"/>
  <c r="H79" i="13"/>
  <c r="H78" i="13"/>
  <c r="H77" i="13"/>
  <c r="H69" i="13"/>
  <c r="H68" i="13"/>
  <c r="H65" i="13"/>
  <c r="H64" i="13"/>
  <c r="H63" i="13"/>
  <c r="H62" i="13"/>
  <c r="H61" i="13"/>
  <c r="H58" i="13"/>
  <c r="H57" i="13"/>
  <c r="J249" i="13"/>
  <c r="J248" i="13"/>
  <c r="J247" i="13"/>
  <c r="J242" i="13"/>
  <c r="I167" i="13"/>
  <c r="I98" i="13"/>
  <c r="J97" i="13"/>
  <c r="J98" i="13" s="1"/>
  <c r="H98" i="13"/>
  <c r="I94" i="13"/>
  <c r="I95" i="13" s="1"/>
  <c r="J93" i="13"/>
  <c r="J92" i="13"/>
  <c r="J91" i="13"/>
  <c r="J90" i="13"/>
  <c r="H94" i="13"/>
  <c r="I88" i="13"/>
  <c r="J87" i="13"/>
  <c r="J86" i="13"/>
  <c r="I82" i="13"/>
  <c r="H82" i="13"/>
  <c r="J80" i="13"/>
  <c r="J79" i="13"/>
  <c r="F79" i="13"/>
  <c r="J78" i="13"/>
  <c r="J77" i="13"/>
  <c r="I70" i="13"/>
  <c r="I72" i="13" s="1"/>
  <c r="H70" i="13"/>
  <c r="J68" i="13"/>
  <c r="I66" i="13"/>
  <c r="J65" i="13"/>
  <c r="J64" i="13"/>
  <c r="J63" i="13"/>
  <c r="J62" i="13"/>
  <c r="J61" i="13"/>
  <c r="I59" i="13"/>
  <c r="J58" i="13"/>
  <c r="J57" i="13"/>
  <c r="H59" i="13"/>
  <c r="J59" i="13" s="1"/>
  <c r="J9" i="13"/>
  <c r="J8" i="13"/>
  <c r="J163" i="13" s="1"/>
  <c r="D8" i="13"/>
  <c r="H226" i="13" s="1"/>
  <c r="A4" i="13"/>
  <c r="I249" i="12"/>
  <c r="H249" i="12"/>
  <c r="G249" i="12"/>
  <c r="F249" i="12"/>
  <c r="E249" i="12"/>
  <c r="I248" i="12"/>
  <c r="H248" i="12"/>
  <c r="G248" i="12"/>
  <c r="F248" i="12"/>
  <c r="E248" i="12"/>
  <c r="I247" i="12"/>
  <c r="H247" i="12"/>
  <c r="G247" i="12"/>
  <c r="F247" i="12"/>
  <c r="E247" i="12"/>
  <c r="I246" i="12"/>
  <c r="J246" i="12" s="1"/>
  <c r="H246" i="12"/>
  <c r="G246" i="12"/>
  <c r="F246" i="12"/>
  <c r="E246" i="12"/>
  <c r="I245" i="12"/>
  <c r="H245" i="12"/>
  <c r="G245" i="12"/>
  <c r="F245" i="12"/>
  <c r="J245" i="12" s="1"/>
  <c r="E245" i="12"/>
  <c r="I242" i="12"/>
  <c r="H242" i="12"/>
  <c r="G242" i="12"/>
  <c r="F242" i="12"/>
  <c r="E242" i="12"/>
  <c r="I239" i="12"/>
  <c r="H239" i="12"/>
  <c r="J239" i="12" s="1"/>
  <c r="G239" i="12"/>
  <c r="F239" i="12"/>
  <c r="E239" i="12"/>
  <c r="I235" i="12"/>
  <c r="H235" i="12"/>
  <c r="G235" i="12"/>
  <c r="F235" i="12"/>
  <c r="E235" i="12"/>
  <c r="H97" i="12"/>
  <c r="H93" i="12"/>
  <c r="H92" i="12"/>
  <c r="H91" i="12"/>
  <c r="H90" i="12"/>
  <c r="H87" i="12"/>
  <c r="H86" i="12"/>
  <c r="H85" i="12"/>
  <c r="J85" i="12" s="1"/>
  <c r="H81" i="12"/>
  <c r="H80" i="12"/>
  <c r="H79" i="12"/>
  <c r="H78" i="12"/>
  <c r="H77" i="12"/>
  <c r="H69" i="12"/>
  <c r="H68" i="12"/>
  <c r="H65" i="12"/>
  <c r="J65" i="12" s="1"/>
  <c r="H64" i="12"/>
  <c r="H63" i="12"/>
  <c r="H62" i="12"/>
  <c r="H61" i="12"/>
  <c r="H58" i="12"/>
  <c r="H57" i="12"/>
  <c r="J249" i="12"/>
  <c r="J248" i="12"/>
  <c r="J247" i="12"/>
  <c r="J242" i="12"/>
  <c r="I98" i="12"/>
  <c r="J97" i="12"/>
  <c r="J98" i="12" s="1"/>
  <c r="H98" i="12"/>
  <c r="I94" i="12"/>
  <c r="I95" i="12" s="1"/>
  <c r="J93" i="12"/>
  <c r="J92" i="12"/>
  <c r="J91" i="12"/>
  <c r="J94" i="12" s="1"/>
  <c r="J90" i="12"/>
  <c r="H94" i="12"/>
  <c r="I88" i="12"/>
  <c r="J87" i="12"/>
  <c r="J86" i="12"/>
  <c r="I82" i="12"/>
  <c r="J81" i="12"/>
  <c r="J80" i="12"/>
  <c r="J79" i="12"/>
  <c r="F79" i="12"/>
  <c r="J78" i="12"/>
  <c r="J77" i="12"/>
  <c r="I70" i="12"/>
  <c r="I72" i="12" s="1"/>
  <c r="J69" i="12"/>
  <c r="H70" i="12"/>
  <c r="I66" i="12"/>
  <c r="J64" i="12"/>
  <c r="J63" i="12"/>
  <c r="J61" i="12"/>
  <c r="I59" i="12"/>
  <c r="H59" i="12"/>
  <c r="J59" i="12" s="1"/>
  <c r="J58" i="12"/>
  <c r="J57" i="12"/>
  <c r="J9" i="12"/>
  <c r="J8" i="12"/>
  <c r="J163" i="12" s="1"/>
  <c r="D8" i="12"/>
  <c r="H226" i="12" s="1"/>
  <c r="A4" i="12"/>
  <c r="I249" i="11"/>
  <c r="H249" i="11"/>
  <c r="G249" i="11"/>
  <c r="F249" i="11"/>
  <c r="E249" i="11"/>
  <c r="J249" i="11" s="1"/>
  <c r="I248" i="11"/>
  <c r="H248" i="11"/>
  <c r="G248" i="11"/>
  <c r="F248" i="11"/>
  <c r="E248" i="11"/>
  <c r="J248" i="11" s="1"/>
  <c r="I247" i="11"/>
  <c r="H247" i="11"/>
  <c r="G247" i="11"/>
  <c r="J247" i="11" s="1"/>
  <c r="F247" i="11"/>
  <c r="E247" i="11"/>
  <c r="I246" i="11"/>
  <c r="H246" i="11"/>
  <c r="G246" i="11"/>
  <c r="J246" i="11" s="1"/>
  <c r="F246" i="11"/>
  <c r="E246" i="11"/>
  <c r="I245" i="11"/>
  <c r="H245" i="11"/>
  <c r="G245" i="11"/>
  <c r="F245" i="11"/>
  <c r="E245" i="11"/>
  <c r="J245" i="11" s="1"/>
  <c r="I242" i="11"/>
  <c r="H242" i="11"/>
  <c r="G242" i="11"/>
  <c r="F242" i="11"/>
  <c r="E242" i="11"/>
  <c r="I239" i="11"/>
  <c r="H239" i="11"/>
  <c r="G239" i="11"/>
  <c r="F239" i="11"/>
  <c r="J239" i="11" s="1"/>
  <c r="E239" i="11"/>
  <c r="I235" i="11"/>
  <c r="H235" i="11"/>
  <c r="G235" i="11"/>
  <c r="F235" i="11"/>
  <c r="E235" i="11"/>
  <c r="H97" i="11"/>
  <c r="H98" i="11" s="1"/>
  <c r="H93" i="11"/>
  <c r="H92" i="11"/>
  <c r="J92" i="11" s="1"/>
  <c r="H91" i="11"/>
  <c r="J91" i="11" s="1"/>
  <c r="H90" i="11"/>
  <c r="J90" i="11" s="1"/>
  <c r="H87" i="11"/>
  <c r="H86" i="11"/>
  <c r="J86" i="11" s="1"/>
  <c r="H85" i="11"/>
  <c r="H81" i="11"/>
  <c r="H80" i="11"/>
  <c r="H79" i="11"/>
  <c r="J79" i="11" s="1"/>
  <c r="H78" i="11"/>
  <c r="H77" i="11"/>
  <c r="J77" i="11" s="1"/>
  <c r="H69" i="11"/>
  <c r="J69" i="11" s="1"/>
  <c r="H68" i="11"/>
  <c r="H65" i="11"/>
  <c r="J65" i="11" s="1"/>
  <c r="H64" i="11"/>
  <c r="J64" i="11" s="1"/>
  <c r="H63" i="11"/>
  <c r="J63" i="11" s="1"/>
  <c r="H62" i="11"/>
  <c r="J62" i="11" s="1"/>
  <c r="H61" i="11"/>
  <c r="J61" i="11" s="1"/>
  <c r="H58" i="11"/>
  <c r="H59" i="11" s="1"/>
  <c r="J59" i="11" s="1"/>
  <c r="H57" i="11"/>
  <c r="J242" i="11"/>
  <c r="J85" i="11"/>
  <c r="J105" i="11"/>
  <c r="I98" i="11"/>
  <c r="I94" i="11"/>
  <c r="I95" i="11" s="1"/>
  <c r="J93" i="11"/>
  <c r="I88" i="11"/>
  <c r="J87" i="11"/>
  <c r="I82" i="11"/>
  <c r="J81" i="11"/>
  <c r="J80" i="11"/>
  <c r="F79" i="11"/>
  <c r="J78" i="11"/>
  <c r="I70" i="11"/>
  <c r="I66" i="11"/>
  <c r="I72" i="11" s="1"/>
  <c r="I59" i="11"/>
  <c r="J57" i="11"/>
  <c r="J54" i="11"/>
  <c r="J9" i="11"/>
  <c r="J8" i="11"/>
  <c r="J163" i="11" s="1"/>
  <c r="D8" i="11"/>
  <c r="H226" i="11" s="1"/>
  <c r="A4" i="11"/>
  <c r="F77" i="1"/>
  <c r="F86" i="18" s="1"/>
  <c r="F85" i="18" l="1"/>
  <c r="F85" i="12"/>
  <c r="F86" i="14"/>
  <c r="F86" i="17"/>
  <c r="F85" i="19"/>
  <c r="F86" i="12"/>
  <c r="F87" i="13"/>
  <c r="F85" i="15"/>
  <c r="F87" i="18"/>
  <c r="F87" i="14"/>
  <c r="F86" i="15"/>
  <c r="F85" i="16"/>
  <c r="F87" i="17"/>
  <c r="F86" i="19"/>
  <c r="F87" i="15"/>
  <c r="F87" i="19"/>
  <c r="F87" i="12"/>
  <c r="F86" i="16"/>
  <c r="F85" i="11"/>
  <c r="F86" i="11"/>
  <c r="F85" i="13"/>
  <c r="F87" i="16"/>
  <c r="F87" i="11"/>
  <c r="F86" i="13"/>
  <c r="F85" i="14"/>
  <c r="F85" i="17"/>
  <c r="J97" i="19"/>
  <c r="J98" i="19" s="1"/>
  <c r="J66" i="19"/>
  <c r="J88" i="19"/>
  <c r="J250" i="19"/>
  <c r="I179" i="19" s="1"/>
  <c r="J82" i="19"/>
  <c r="E169" i="19"/>
  <c r="H66" i="19"/>
  <c r="H72" i="19" s="1"/>
  <c r="J58" i="19"/>
  <c r="H82" i="19"/>
  <c r="J90" i="19"/>
  <c r="J94" i="19" s="1"/>
  <c r="J68" i="19"/>
  <c r="J70" i="19" s="1"/>
  <c r="J72" i="19" s="1"/>
  <c r="J221" i="19"/>
  <c r="J54" i="19"/>
  <c r="H88" i="19"/>
  <c r="H95" i="19" s="1"/>
  <c r="H100" i="19" s="1"/>
  <c r="H94" i="18"/>
  <c r="H95" i="18" s="1"/>
  <c r="H100" i="18" s="1"/>
  <c r="J94" i="18"/>
  <c r="H115" i="18" s="1"/>
  <c r="J88" i="18"/>
  <c r="J66" i="18"/>
  <c r="J250" i="18"/>
  <c r="I179" i="18" s="1"/>
  <c r="E169" i="18"/>
  <c r="J82" i="18"/>
  <c r="H66" i="18"/>
  <c r="H72" i="18" s="1"/>
  <c r="I167" i="18"/>
  <c r="J105" i="18"/>
  <c r="J68" i="18"/>
  <c r="J70" i="18" s="1"/>
  <c r="J72" i="18" s="1"/>
  <c r="H82" i="18"/>
  <c r="J221" i="18"/>
  <c r="J54" i="18"/>
  <c r="H88" i="18"/>
  <c r="J82" i="17"/>
  <c r="J94" i="17"/>
  <c r="J66" i="17"/>
  <c r="J72" i="17"/>
  <c r="J95" i="17"/>
  <c r="J100" i="17" s="1"/>
  <c r="H115" i="17"/>
  <c r="J250" i="17"/>
  <c r="I179" i="17" s="1"/>
  <c r="E169" i="17"/>
  <c r="H66" i="17"/>
  <c r="H72" i="17" s="1"/>
  <c r="H88" i="17"/>
  <c r="H95" i="17" s="1"/>
  <c r="H100" i="17" s="1"/>
  <c r="H88" i="16"/>
  <c r="J94" i="16"/>
  <c r="J70" i="16"/>
  <c r="J72" i="16" s="1"/>
  <c r="H115" i="16"/>
  <c r="I100" i="16"/>
  <c r="J82" i="16"/>
  <c r="J95" i="16" s="1"/>
  <c r="J66" i="16"/>
  <c r="J250" i="16"/>
  <c r="I179" i="16" s="1"/>
  <c r="J57" i="16"/>
  <c r="H66" i="16"/>
  <c r="H72" i="16" s="1"/>
  <c r="J97" i="16"/>
  <c r="J98" i="16" s="1"/>
  <c r="H82" i="16"/>
  <c r="H95" i="16" s="1"/>
  <c r="H100" i="16" s="1"/>
  <c r="H66" i="15"/>
  <c r="H72" i="15" s="1"/>
  <c r="J82" i="15"/>
  <c r="J94" i="15"/>
  <c r="J95" i="15"/>
  <c r="J100" i="15" s="1"/>
  <c r="H115" i="15"/>
  <c r="J250" i="15"/>
  <c r="I179" i="15" s="1"/>
  <c r="J62" i="15"/>
  <c r="J66" i="15" s="1"/>
  <c r="H94" i="15"/>
  <c r="H95" i="15" s="1"/>
  <c r="H100" i="15" s="1"/>
  <c r="J105" i="15"/>
  <c r="E169" i="15"/>
  <c r="J68" i="15"/>
  <c r="J70" i="15" s="1"/>
  <c r="J221" i="15"/>
  <c r="J54" i="15"/>
  <c r="H88" i="15"/>
  <c r="J82" i="14"/>
  <c r="H88" i="14"/>
  <c r="J95" i="14"/>
  <c r="J100" i="14" s="1"/>
  <c r="H115" i="14"/>
  <c r="J250" i="14"/>
  <c r="I179" i="14" s="1"/>
  <c r="J66" i="14"/>
  <c r="J72" i="14" s="1"/>
  <c r="H95" i="14"/>
  <c r="H66" i="14"/>
  <c r="H72" i="14" s="1"/>
  <c r="H98" i="14"/>
  <c r="J57" i="14"/>
  <c r="E169" i="14"/>
  <c r="J85" i="13"/>
  <c r="J88" i="13" s="1"/>
  <c r="H95" i="13"/>
  <c r="H100" i="13" s="1"/>
  <c r="J66" i="13"/>
  <c r="H72" i="13"/>
  <c r="J94" i="13"/>
  <c r="I100" i="13"/>
  <c r="E169" i="13"/>
  <c r="H66" i="13"/>
  <c r="J81" i="13"/>
  <c r="J82" i="13" s="1"/>
  <c r="J105" i="13"/>
  <c r="J221" i="13"/>
  <c r="J54" i="13"/>
  <c r="J69" i="13"/>
  <c r="J70" i="13" s="1"/>
  <c r="J72" i="13" s="1"/>
  <c r="H66" i="12"/>
  <c r="J82" i="12"/>
  <c r="E169" i="12"/>
  <c r="J88" i="12"/>
  <c r="H115" i="12"/>
  <c r="J250" i="12"/>
  <c r="I179" i="12" s="1"/>
  <c r="J66" i="12"/>
  <c r="H72" i="12"/>
  <c r="I100" i="12"/>
  <c r="J62" i="12"/>
  <c r="J105" i="12"/>
  <c r="I167" i="12"/>
  <c r="H82" i="12"/>
  <c r="J68" i="12"/>
  <c r="J70" i="12" s="1"/>
  <c r="J221" i="12"/>
  <c r="J54" i="12"/>
  <c r="H88" i="12"/>
  <c r="J97" i="11"/>
  <c r="J98" i="11" s="1"/>
  <c r="H70" i="11"/>
  <c r="E169" i="11"/>
  <c r="J250" i="11"/>
  <c r="I179" i="11" s="1"/>
  <c r="J94" i="11"/>
  <c r="H115" i="11" s="1"/>
  <c r="J66" i="11"/>
  <c r="I100" i="11"/>
  <c r="J88" i="11"/>
  <c r="H66" i="11"/>
  <c r="H72" i="11" s="1"/>
  <c r="I167" i="11"/>
  <c r="H94" i="11"/>
  <c r="J58" i="11"/>
  <c r="H82" i="11"/>
  <c r="J68" i="11"/>
  <c r="J70" i="11" s="1"/>
  <c r="J82" i="11"/>
  <c r="J221" i="11"/>
  <c r="H88" i="11"/>
  <c r="F85" i="3"/>
  <c r="J95" i="19" l="1"/>
  <c r="J100" i="19" s="1"/>
  <c r="H115" i="19"/>
  <c r="J95" i="18"/>
  <c r="J100" i="18" s="1"/>
  <c r="J101" i="18" s="1"/>
  <c r="J101" i="17"/>
  <c r="G150" i="17"/>
  <c r="G144" i="17"/>
  <c r="J100" i="16"/>
  <c r="J72" i="15"/>
  <c r="J101" i="15" s="1"/>
  <c r="H100" i="14"/>
  <c r="J101" i="14"/>
  <c r="G150" i="14"/>
  <c r="G144" i="14"/>
  <c r="J95" i="13"/>
  <c r="J100" i="13" s="1"/>
  <c r="H115" i="13"/>
  <c r="H95" i="12"/>
  <c r="H100" i="12" s="1"/>
  <c r="J95" i="12"/>
  <c r="J100" i="12" s="1"/>
  <c r="J72" i="12"/>
  <c r="G150" i="12" s="1"/>
  <c r="J95" i="11"/>
  <c r="J100" i="11" s="1"/>
  <c r="H95" i="11"/>
  <c r="H100" i="11" s="1"/>
  <c r="J72" i="11"/>
  <c r="H209" i="1"/>
  <c r="J101" i="19" l="1"/>
  <c r="G150" i="19"/>
  <c r="G144" i="19"/>
  <c r="G144" i="18"/>
  <c r="G150" i="18"/>
  <c r="J101" i="16"/>
  <c r="G150" i="16"/>
  <c r="G144" i="16"/>
  <c r="G150" i="15"/>
  <c r="G144" i="15"/>
  <c r="J101" i="13"/>
  <c r="G150" i="13"/>
  <c r="G144" i="13"/>
  <c r="G144" i="12"/>
  <c r="J101" i="12"/>
  <c r="J101" i="11"/>
  <c r="G144" i="11"/>
  <c r="G150" i="11"/>
  <c r="J227" i="1"/>
  <c r="F78" i="1" l="1"/>
  <c r="D9" i="1" l="1"/>
  <c r="H87" i="3" l="1"/>
  <c r="I98" i="10" l="1"/>
  <c r="I94" i="10"/>
  <c r="I88" i="10"/>
  <c r="I82" i="10"/>
  <c r="I70" i="10"/>
  <c r="I66" i="10"/>
  <c r="I59" i="10"/>
  <c r="J9" i="10"/>
  <c r="J8" i="10"/>
  <c r="J54" i="10" s="1"/>
  <c r="D8" i="10"/>
  <c r="H226" i="10" s="1"/>
  <c r="A4" i="10"/>
  <c r="I98" i="9"/>
  <c r="I94" i="9"/>
  <c r="I88" i="9"/>
  <c r="I82" i="9"/>
  <c r="I70" i="9"/>
  <c r="I66" i="9"/>
  <c r="I59" i="9"/>
  <c r="J9" i="9"/>
  <c r="J8" i="9"/>
  <c r="D8" i="9"/>
  <c r="H226" i="9" s="1"/>
  <c r="A4" i="9"/>
  <c r="I98" i="8"/>
  <c r="I94" i="8"/>
  <c r="I88" i="8"/>
  <c r="I82" i="8"/>
  <c r="I70" i="8"/>
  <c r="I66" i="8"/>
  <c r="I59" i="8"/>
  <c r="J9" i="8"/>
  <c r="J8" i="8"/>
  <c r="J163" i="8" s="1"/>
  <c r="D8" i="8"/>
  <c r="H226" i="8" s="1"/>
  <c r="A4" i="8"/>
  <c r="I98" i="7"/>
  <c r="I94" i="7"/>
  <c r="I88" i="7"/>
  <c r="I82" i="7"/>
  <c r="I70" i="7"/>
  <c r="I66" i="7"/>
  <c r="I59" i="7"/>
  <c r="J9" i="7"/>
  <c r="J8" i="7"/>
  <c r="J163" i="7" s="1"/>
  <c r="D8" i="7"/>
  <c r="H226" i="7" s="1"/>
  <c r="A4" i="7"/>
  <c r="I98" i="5"/>
  <c r="I94" i="5"/>
  <c r="I88" i="5"/>
  <c r="I82" i="5"/>
  <c r="I70" i="5"/>
  <c r="I66" i="5"/>
  <c r="I59" i="5"/>
  <c r="J9" i="5"/>
  <c r="J8" i="5"/>
  <c r="J163" i="5" s="1"/>
  <c r="D8" i="5"/>
  <c r="H226" i="5" s="1"/>
  <c r="A4" i="5"/>
  <c r="I95" i="5" l="1"/>
  <c r="I100" i="5" s="1"/>
  <c r="I167" i="8"/>
  <c r="J54" i="5"/>
  <c r="I72" i="10"/>
  <c r="J221" i="7"/>
  <c r="I95" i="10"/>
  <c r="I100" i="10" s="1"/>
  <c r="I95" i="7"/>
  <c r="I100" i="7" s="1"/>
  <c r="J163" i="9"/>
  <c r="I167" i="9"/>
  <c r="I95" i="9"/>
  <c r="I100" i="9" s="1"/>
  <c r="I72" i="9"/>
  <c r="J221" i="9"/>
  <c r="J54" i="9"/>
  <c r="J105" i="7"/>
  <c r="I72" i="8"/>
  <c r="J105" i="9"/>
  <c r="I72" i="5"/>
  <c r="I72" i="7"/>
  <c r="I95" i="8"/>
  <c r="I100" i="8" s="1"/>
  <c r="J163" i="10"/>
  <c r="I167" i="10"/>
  <c r="J105" i="10"/>
  <c r="J221" i="10"/>
  <c r="J105" i="8"/>
  <c r="J221" i="8"/>
  <c r="J54" i="8"/>
  <c r="I167" i="7"/>
  <c r="J54" i="7"/>
  <c r="I167" i="5"/>
  <c r="J105" i="5"/>
  <c r="J221" i="5"/>
  <c r="J220" i="1" l="1"/>
  <c r="E239" i="3"/>
  <c r="E239" i="5" s="1"/>
  <c r="F239" i="3"/>
  <c r="F239" i="5" s="1"/>
  <c r="F239" i="7" s="1"/>
  <c r="F239" i="8" s="1"/>
  <c r="F239" i="9" s="1"/>
  <c r="F239" i="10" s="1"/>
  <c r="G239" i="3"/>
  <c r="G239" i="5" s="1"/>
  <c r="G239" i="7" s="1"/>
  <c r="G239" i="8" s="1"/>
  <c r="H239" i="3"/>
  <c r="H239" i="5" s="1"/>
  <c r="H239" i="7" s="1"/>
  <c r="H239" i="8" s="1"/>
  <c r="H239" i="9" s="1"/>
  <c r="H239" i="10" s="1"/>
  <c r="I239" i="3"/>
  <c r="I239" i="5" s="1"/>
  <c r="I239" i="7" s="1"/>
  <c r="I239" i="8" s="1"/>
  <c r="I239" i="9" s="1"/>
  <c r="I239" i="10" s="1"/>
  <c r="E242" i="3"/>
  <c r="E242" i="5" s="1"/>
  <c r="F242" i="3"/>
  <c r="F242" i="5" s="1"/>
  <c r="F242" i="7" s="1"/>
  <c r="F242" i="8" s="1"/>
  <c r="F242" i="9" s="1"/>
  <c r="F242" i="10" s="1"/>
  <c r="G242" i="3"/>
  <c r="G242" i="5" s="1"/>
  <c r="G242" i="7" s="1"/>
  <c r="G242" i="8" s="1"/>
  <c r="G242" i="9" s="1"/>
  <c r="G242" i="10" s="1"/>
  <c r="H242" i="3"/>
  <c r="H242" i="5" s="1"/>
  <c r="H242" i="7" s="1"/>
  <c r="H242" i="8" s="1"/>
  <c r="H242" i="9" s="1"/>
  <c r="H242" i="10" s="1"/>
  <c r="I242" i="3"/>
  <c r="I242" i="5" s="1"/>
  <c r="I242" i="7" s="1"/>
  <c r="I242" i="8" s="1"/>
  <c r="I242" i="9" s="1"/>
  <c r="I242" i="10" s="1"/>
  <c r="E245" i="3"/>
  <c r="E245" i="5" s="1"/>
  <c r="E245" i="7" s="1"/>
  <c r="F245" i="3"/>
  <c r="F245" i="5" s="1"/>
  <c r="F245" i="7" s="1"/>
  <c r="F245" i="8" s="1"/>
  <c r="F245" i="9" s="1"/>
  <c r="F245" i="10" s="1"/>
  <c r="G245" i="3"/>
  <c r="G245" i="5" s="1"/>
  <c r="H245" i="3"/>
  <c r="H245" i="5" s="1"/>
  <c r="H245" i="7" s="1"/>
  <c r="H245" i="8" s="1"/>
  <c r="H245" i="9" s="1"/>
  <c r="H245" i="10" s="1"/>
  <c r="I245" i="3"/>
  <c r="I245" i="5" s="1"/>
  <c r="I245" i="7" s="1"/>
  <c r="I245" i="8" s="1"/>
  <c r="I245" i="9" s="1"/>
  <c r="I245" i="10" s="1"/>
  <c r="E246" i="3"/>
  <c r="E246" i="5" s="1"/>
  <c r="E246" i="7" s="1"/>
  <c r="F246" i="3"/>
  <c r="F246" i="5" s="1"/>
  <c r="G246" i="3"/>
  <c r="G246" i="5" s="1"/>
  <c r="G246" i="7" s="1"/>
  <c r="G246" i="8" s="1"/>
  <c r="G246" i="9" s="1"/>
  <c r="G246" i="10" s="1"/>
  <c r="H246" i="3"/>
  <c r="H246" i="5" s="1"/>
  <c r="H246" i="7" s="1"/>
  <c r="H246" i="8" s="1"/>
  <c r="H246" i="9" s="1"/>
  <c r="H246" i="10" s="1"/>
  <c r="I246" i="3"/>
  <c r="I246" i="5" s="1"/>
  <c r="I246" i="7" s="1"/>
  <c r="I246" i="8" s="1"/>
  <c r="I246" i="9" s="1"/>
  <c r="I246" i="10" s="1"/>
  <c r="E247" i="3"/>
  <c r="E247" i="5" s="1"/>
  <c r="F247" i="3"/>
  <c r="F247" i="5" s="1"/>
  <c r="F247" i="7" s="1"/>
  <c r="F247" i="8" s="1"/>
  <c r="F247" i="9" s="1"/>
  <c r="F247" i="10" s="1"/>
  <c r="G247" i="3"/>
  <c r="G247" i="5" s="1"/>
  <c r="G247" i="7" s="1"/>
  <c r="G247" i="8" s="1"/>
  <c r="G247" i="9" s="1"/>
  <c r="G247" i="10" s="1"/>
  <c r="H247" i="3"/>
  <c r="H247" i="5" s="1"/>
  <c r="H247" i="7" s="1"/>
  <c r="H247" i="8" s="1"/>
  <c r="H247" i="9" s="1"/>
  <c r="H247" i="10" s="1"/>
  <c r="I247" i="3"/>
  <c r="I247" i="5" s="1"/>
  <c r="I247" i="7" s="1"/>
  <c r="I247" i="8" s="1"/>
  <c r="I247" i="9" s="1"/>
  <c r="I247" i="10" s="1"/>
  <c r="E248" i="3"/>
  <c r="E248" i="5" s="1"/>
  <c r="F248" i="3"/>
  <c r="F248" i="5" s="1"/>
  <c r="F248" i="7" s="1"/>
  <c r="F248" i="8" s="1"/>
  <c r="F248" i="9" s="1"/>
  <c r="F248" i="10" s="1"/>
  <c r="G248" i="3"/>
  <c r="G248" i="5" s="1"/>
  <c r="G248" i="7" s="1"/>
  <c r="G248" i="8" s="1"/>
  <c r="H248" i="3"/>
  <c r="H248" i="5" s="1"/>
  <c r="H248" i="7" s="1"/>
  <c r="I248" i="3"/>
  <c r="I248" i="5" s="1"/>
  <c r="I248" i="7" s="1"/>
  <c r="I248" i="8" s="1"/>
  <c r="I248" i="9" s="1"/>
  <c r="I248" i="10" s="1"/>
  <c r="E249" i="3"/>
  <c r="E249" i="5" s="1"/>
  <c r="F249" i="3"/>
  <c r="F249" i="5" s="1"/>
  <c r="F249" i="7" s="1"/>
  <c r="G249" i="3"/>
  <c r="G249" i="5" s="1"/>
  <c r="G249" i="7" s="1"/>
  <c r="G249" i="8" s="1"/>
  <c r="G249" i="9" s="1"/>
  <c r="G249" i="10" s="1"/>
  <c r="H249" i="3"/>
  <c r="H249" i="5" s="1"/>
  <c r="H249" i="7" s="1"/>
  <c r="H249" i="8" s="1"/>
  <c r="H249" i="9" s="1"/>
  <c r="H249" i="10" s="1"/>
  <c r="I249" i="3"/>
  <c r="I249" i="5" s="1"/>
  <c r="I249" i="7" s="1"/>
  <c r="I249" i="8" s="1"/>
  <c r="I249" i="9" s="1"/>
  <c r="I249" i="10" s="1"/>
  <c r="F235" i="3"/>
  <c r="F235" i="5" s="1"/>
  <c r="F235" i="7" s="1"/>
  <c r="F235" i="8" s="1"/>
  <c r="F235" i="9" s="1"/>
  <c r="F235" i="10" s="1"/>
  <c r="G235" i="3"/>
  <c r="G235" i="5" s="1"/>
  <c r="G235" i="7" s="1"/>
  <c r="G235" i="8" s="1"/>
  <c r="G235" i="9" s="1"/>
  <c r="G235" i="10" s="1"/>
  <c r="H235" i="3"/>
  <c r="H235" i="5" s="1"/>
  <c r="H235" i="7" s="1"/>
  <c r="H235" i="8" s="1"/>
  <c r="H235" i="9" s="1"/>
  <c r="H235" i="10" s="1"/>
  <c r="I235" i="3"/>
  <c r="I235" i="5" s="1"/>
  <c r="I235" i="7" s="1"/>
  <c r="I235" i="8" s="1"/>
  <c r="I235" i="9" s="1"/>
  <c r="I235" i="10" s="1"/>
  <c r="E235" i="3"/>
  <c r="E235" i="5" s="1"/>
  <c r="E235" i="7" s="1"/>
  <c r="E235" i="8" s="1"/>
  <c r="E235" i="9" s="1"/>
  <c r="E235" i="10" s="1"/>
  <c r="H248" i="8" l="1"/>
  <c r="H248" i="9" s="1"/>
  <c r="H248" i="10" s="1"/>
  <c r="J247" i="5"/>
  <c r="E247" i="7"/>
  <c r="J246" i="5"/>
  <c r="F246" i="7"/>
  <c r="F246" i="8" s="1"/>
  <c r="F246" i="9" s="1"/>
  <c r="J245" i="5"/>
  <c r="G245" i="7"/>
  <c r="G245" i="8" s="1"/>
  <c r="J239" i="5"/>
  <c r="E239" i="7"/>
  <c r="J248" i="3"/>
  <c r="J242" i="3"/>
  <c r="G248" i="9"/>
  <c r="G248" i="10" s="1"/>
  <c r="E246" i="8"/>
  <c r="F249" i="8"/>
  <c r="F249" i="9" s="1"/>
  <c r="F249" i="10" s="1"/>
  <c r="J247" i="3"/>
  <c r="J249" i="5"/>
  <c r="E249" i="7"/>
  <c r="E249" i="8" s="1"/>
  <c r="E245" i="8"/>
  <c r="E245" i="9" s="1"/>
  <c r="G239" i="9"/>
  <c r="J239" i="3"/>
  <c r="J246" i="3"/>
  <c r="E248" i="7"/>
  <c r="E248" i="8" s="1"/>
  <c r="E248" i="9" s="1"/>
  <c r="J248" i="5"/>
  <c r="E242" i="7"/>
  <c r="J242" i="5"/>
  <c r="J249" i="3"/>
  <c r="J245" i="3"/>
  <c r="J45" i="1"/>
  <c r="D7" i="16" l="1"/>
  <c r="D7" i="15"/>
  <c r="D7" i="12"/>
  <c r="D7" i="13"/>
  <c r="D7" i="14"/>
  <c r="D7" i="19"/>
  <c r="D7" i="17"/>
  <c r="D7" i="18"/>
  <c r="D7" i="11"/>
  <c r="J248" i="8"/>
  <c r="J250" i="5"/>
  <c r="I179" i="5" s="1"/>
  <c r="J250" i="3"/>
  <c r="E239" i="8"/>
  <c r="J239" i="7"/>
  <c r="J245" i="8"/>
  <c r="G245" i="9"/>
  <c r="G245" i="10" s="1"/>
  <c r="E247" i="8"/>
  <c r="J247" i="7"/>
  <c r="E242" i="8"/>
  <c r="J242" i="7"/>
  <c r="G239" i="10"/>
  <c r="J245" i="7"/>
  <c r="J249" i="8"/>
  <c r="E249" i="9"/>
  <c r="J249" i="7"/>
  <c r="E248" i="10"/>
  <c r="J248" i="9"/>
  <c r="E245" i="10"/>
  <c r="J246" i="8"/>
  <c r="E246" i="9"/>
  <c r="E246" i="10" s="1"/>
  <c r="F246" i="10"/>
  <c r="D7" i="7"/>
  <c r="D7" i="10"/>
  <c r="D7" i="9"/>
  <c r="D7" i="8"/>
  <c r="D7" i="5"/>
  <c r="C211" i="1"/>
  <c r="J246" i="7"/>
  <c r="J248" i="7"/>
  <c r="A4" i="3"/>
  <c r="F73" i="1"/>
  <c r="F81" i="16" l="1"/>
  <c r="F81" i="13"/>
  <c r="F81" i="19"/>
  <c r="F81" i="15"/>
  <c r="F81" i="17"/>
  <c r="F81" i="14"/>
  <c r="F81" i="18"/>
  <c r="F81" i="11"/>
  <c r="F81" i="12"/>
  <c r="J220" i="17"/>
  <c r="J162" i="17"/>
  <c r="F110" i="17"/>
  <c r="J53" i="17"/>
  <c r="J104" i="17"/>
  <c r="C228" i="17"/>
  <c r="D168" i="17"/>
  <c r="C228" i="11"/>
  <c r="J104" i="11"/>
  <c r="J220" i="11"/>
  <c r="F110" i="11"/>
  <c r="J53" i="11"/>
  <c r="D168" i="11"/>
  <c r="J162" i="11"/>
  <c r="C228" i="18"/>
  <c r="F110" i="18"/>
  <c r="D168" i="18"/>
  <c r="J162" i="18"/>
  <c r="J220" i="18"/>
  <c r="J104" i="18"/>
  <c r="J53" i="18"/>
  <c r="F110" i="14"/>
  <c r="J53" i="14"/>
  <c r="J104" i="14"/>
  <c r="J162" i="14"/>
  <c r="C228" i="14"/>
  <c r="J220" i="14"/>
  <c r="D168" i="14"/>
  <c r="J220" i="16"/>
  <c r="C228" i="16"/>
  <c r="J53" i="16"/>
  <c r="J162" i="16"/>
  <c r="F110" i="16"/>
  <c r="J104" i="16"/>
  <c r="D168" i="16"/>
  <c r="C228" i="19"/>
  <c r="J104" i="19"/>
  <c r="J53" i="19"/>
  <c r="J220" i="19"/>
  <c r="F110" i="19"/>
  <c r="J162" i="19"/>
  <c r="D168" i="19"/>
  <c r="C228" i="12"/>
  <c r="J104" i="12"/>
  <c r="J53" i="12"/>
  <c r="J162" i="12"/>
  <c r="F110" i="12"/>
  <c r="J220" i="12"/>
  <c r="D168" i="12"/>
  <c r="C228" i="13"/>
  <c r="J53" i="13"/>
  <c r="F110" i="13"/>
  <c r="J104" i="13"/>
  <c r="J220" i="13"/>
  <c r="J162" i="13"/>
  <c r="D168" i="13"/>
  <c r="F110" i="15"/>
  <c r="J104" i="15"/>
  <c r="C228" i="15"/>
  <c r="J220" i="15"/>
  <c r="J162" i="15"/>
  <c r="J53" i="15"/>
  <c r="D168" i="15"/>
  <c r="J246" i="9"/>
  <c r="C228" i="9"/>
  <c r="J104" i="9"/>
  <c r="J220" i="9"/>
  <c r="J53" i="9"/>
  <c r="D168" i="9"/>
  <c r="F110" i="9"/>
  <c r="J162" i="9"/>
  <c r="J245" i="10"/>
  <c r="J249" i="9"/>
  <c r="E249" i="10"/>
  <c r="J247" i="8"/>
  <c r="E247" i="9"/>
  <c r="E239" i="9"/>
  <c r="J239" i="8"/>
  <c r="F86" i="9"/>
  <c r="F85" i="8"/>
  <c r="F87" i="7"/>
  <c r="F87" i="10"/>
  <c r="F86" i="8"/>
  <c r="F87" i="5"/>
  <c r="F86" i="10"/>
  <c r="F87" i="9"/>
  <c r="F86" i="7"/>
  <c r="F86" i="5"/>
  <c r="F85" i="10"/>
  <c r="F85" i="9"/>
  <c r="F85" i="7"/>
  <c r="F85" i="5"/>
  <c r="F87" i="8"/>
  <c r="D168" i="5"/>
  <c r="F110" i="5"/>
  <c r="J104" i="5"/>
  <c r="C228" i="5"/>
  <c r="J220" i="5"/>
  <c r="J162" i="5"/>
  <c r="J53" i="5"/>
  <c r="J162" i="10"/>
  <c r="C228" i="10"/>
  <c r="J220" i="10"/>
  <c r="J53" i="10"/>
  <c r="F110" i="10"/>
  <c r="J104" i="10"/>
  <c r="D168" i="10"/>
  <c r="F81" i="7"/>
  <c r="F81" i="10"/>
  <c r="F81" i="9"/>
  <c r="F81" i="5"/>
  <c r="F81" i="8"/>
  <c r="C228" i="8"/>
  <c r="J220" i="8"/>
  <c r="J104" i="8"/>
  <c r="J53" i="8"/>
  <c r="F110" i="8"/>
  <c r="D168" i="8"/>
  <c r="J162" i="8"/>
  <c r="J248" i="10"/>
  <c r="E242" i="9"/>
  <c r="J242" i="8"/>
  <c r="C228" i="7"/>
  <c r="J220" i="7"/>
  <c r="F110" i="7"/>
  <c r="J53" i="7"/>
  <c r="J162" i="7"/>
  <c r="J104" i="7"/>
  <c r="D168" i="7"/>
  <c r="J246" i="10"/>
  <c r="J245" i="9"/>
  <c r="J250" i="7"/>
  <c r="I179" i="7" s="1"/>
  <c r="J51" i="1"/>
  <c r="J58" i="1"/>
  <c r="F72" i="1"/>
  <c r="B15" i="1"/>
  <c r="F80" i="13" l="1"/>
  <c r="F80" i="16"/>
  <c r="F80" i="19"/>
  <c r="F80" i="15"/>
  <c r="F80" i="12"/>
  <c r="F80" i="17"/>
  <c r="F80" i="14"/>
  <c r="F80" i="18"/>
  <c r="F80" i="11"/>
  <c r="E242" i="10"/>
  <c r="J242" i="9"/>
  <c r="E239" i="10"/>
  <c r="J239" i="9"/>
  <c r="F80" i="9"/>
  <c r="F80" i="7"/>
  <c r="F80" i="10"/>
  <c r="F80" i="5"/>
  <c r="F80" i="8"/>
  <c r="J247" i="9"/>
  <c r="E247" i="10"/>
  <c r="J250" i="8"/>
  <c r="I179" i="8" s="1"/>
  <c r="J249" i="10"/>
  <c r="H57" i="3"/>
  <c r="J250" i="9" l="1"/>
  <c r="I179" i="9" s="1"/>
  <c r="J247" i="10"/>
  <c r="J242" i="10"/>
  <c r="J239" i="10"/>
  <c r="J250" i="10" l="1"/>
  <c r="I179" i="10" s="1"/>
  <c r="F79" i="8"/>
  <c r="F79" i="9"/>
  <c r="F79" i="7"/>
  <c r="F79" i="10"/>
  <c r="F79" i="5"/>
  <c r="J204" i="1"/>
  <c r="J149" i="1"/>
  <c r="F79" i="3"/>
  <c r="I59" i="3" l="1"/>
  <c r="H58" i="3"/>
  <c r="J58" i="3" s="1"/>
  <c r="H58" i="5" s="1"/>
  <c r="J58" i="5" s="1"/>
  <c r="H58" i="7" s="1"/>
  <c r="J58" i="7" s="1"/>
  <c r="H58" i="8" s="1"/>
  <c r="J58" i="8" s="1"/>
  <c r="H58" i="9" s="1"/>
  <c r="J58" i="9" s="1"/>
  <c r="H58" i="10" s="1"/>
  <c r="J58" i="10" s="1"/>
  <c r="I88" i="3"/>
  <c r="H86" i="3"/>
  <c r="J87" i="3"/>
  <c r="H87" i="5" s="1"/>
  <c r="J87" i="5" s="1"/>
  <c r="H87" i="7" s="1"/>
  <c r="J87" i="7" s="1"/>
  <c r="H87" i="8" s="1"/>
  <c r="J87" i="8" s="1"/>
  <c r="H87" i="9" s="1"/>
  <c r="J87" i="9" s="1"/>
  <c r="H87" i="10" s="1"/>
  <c r="J87" i="10" s="1"/>
  <c r="H85" i="3"/>
  <c r="F81" i="3"/>
  <c r="F80" i="3"/>
  <c r="E155" i="1"/>
  <c r="J97" i="1"/>
  <c r="F79" i="1"/>
  <c r="F86" i="3"/>
  <c r="F87" i="3" l="1"/>
  <c r="H88" i="3"/>
  <c r="F70" i="1" l="1"/>
  <c r="F69" i="1"/>
  <c r="J46" i="1" l="1"/>
  <c r="J96" i="1" l="1"/>
  <c r="J203" i="1"/>
  <c r="J148" i="1"/>
  <c r="D7" i="3"/>
  <c r="F102" i="1"/>
  <c r="D154" i="1"/>
  <c r="J162" i="3" l="1"/>
  <c r="J104" i="3"/>
  <c r="J220" i="3"/>
  <c r="F110" i="3"/>
  <c r="J53" i="3"/>
  <c r="C228" i="3"/>
  <c r="D168" i="3"/>
  <c r="H97" i="3"/>
  <c r="I82" i="3"/>
  <c r="H61" i="3"/>
  <c r="I153" i="1" l="1"/>
  <c r="I98" i="3"/>
  <c r="I94" i="3"/>
  <c r="H91" i="3"/>
  <c r="H92" i="3"/>
  <c r="H93" i="3"/>
  <c r="H90" i="3"/>
  <c r="J86" i="3"/>
  <c r="H86" i="5" s="1"/>
  <c r="J86" i="5" s="1"/>
  <c r="H86" i="7" s="1"/>
  <c r="J86" i="7" s="1"/>
  <c r="H86" i="8" s="1"/>
  <c r="J86" i="8" s="1"/>
  <c r="H86" i="9" s="1"/>
  <c r="J86" i="9" s="1"/>
  <c r="H86" i="10" s="1"/>
  <c r="J86" i="10" s="1"/>
  <c r="H78" i="3"/>
  <c r="J78" i="3" s="1"/>
  <c r="H78" i="5" s="1"/>
  <c r="J78" i="5" s="1"/>
  <c r="H78" i="7" s="1"/>
  <c r="J78" i="7" s="1"/>
  <c r="H78" i="8" s="1"/>
  <c r="J78" i="8" s="1"/>
  <c r="H78" i="9" s="1"/>
  <c r="J78" i="9" s="1"/>
  <c r="H78" i="10" s="1"/>
  <c r="J78" i="10" s="1"/>
  <c r="H79" i="3"/>
  <c r="J79" i="3" s="1"/>
  <c r="H79" i="5" s="1"/>
  <c r="J79" i="5" s="1"/>
  <c r="H79" i="7" s="1"/>
  <c r="J79" i="7" s="1"/>
  <c r="H79" i="8" s="1"/>
  <c r="J79" i="8" s="1"/>
  <c r="H79" i="9" s="1"/>
  <c r="J79" i="9" s="1"/>
  <c r="H79" i="10" s="1"/>
  <c r="J79" i="10" s="1"/>
  <c r="H80" i="3"/>
  <c r="J80" i="3" s="1"/>
  <c r="H80" i="5" s="1"/>
  <c r="J80" i="5" s="1"/>
  <c r="H80" i="7" s="1"/>
  <c r="J80" i="7" s="1"/>
  <c r="H80" i="8" s="1"/>
  <c r="J80" i="8" s="1"/>
  <c r="H80" i="9" s="1"/>
  <c r="J80" i="9" s="1"/>
  <c r="H80" i="10" s="1"/>
  <c r="J80" i="10" s="1"/>
  <c r="H81" i="3"/>
  <c r="J81" i="3" s="1"/>
  <c r="H81" i="5" s="1"/>
  <c r="J81" i="5" s="1"/>
  <c r="H81" i="7" s="1"/>
  <c r="J81" i="7" s="1"/>
  <c r="H81" i="8" s="1"/>
  <c r="J81" i="8" s="1"/>
  <c r="H81" i="9" s="1"/>
  <c r="J81" i="9" s="1"/>
  <c r="H81" i="10" s="1"/>
  <c r="J81" i="10" s="1"/>
  <c r="H77" i="3"/>
  <c r="I70" i="3"/>
  <c r="I66" i="3"/>
  <c r="H69" i="3"/>
  <c r="J69" i="3" s="1"/>
  <c r="H69" i="5" s="1"/>
  <c r="J69" i="5" s="1"/>
  <c r="H69" i="7" s="1"/>
  <c r="J69" i="7" s="1"/>
  <c r="H69" i="8" s="1"/>
  <c r="J69" i="8" s="1"/>
  <c r="H69" i="9" s="1"/>
  <c r="J69" i="9" s="1"/>
  <c r="H69" i="10" s="1"/>
  <c r="J69" i="10" s="1"/>
  <c r="H68" i="3"/>
  <c r="H65" i="3"/>
  <c r="J65" i="3" s="1"/>
  <c r="H65" i="5" s="1"/>
  <c r="J65" i="5" s="1"/>
  <c r="H65" i="7" s="1"/>
  <c r="J65" i="7" s="1"/>
  <c r="H65" i="8" s="1"/>
  <c r="J65" i="8" s="1"/>
  <c r="H65" i="9" s="1"/>
  <c r="J65" i="9" s="1"/>
  <c r="H65" i="10" s="1"/>
  <c r="J65" i="10" s="1"/>
  <c r="H64" i="3"/>
  <c r="J64" i="3" s="1"/>
  <c r="H64" i="5" s="1"/>
  <c r="J64" i="5" s="1"/>
  <c r="H64" i="7" s="1"/>
  <c r="J64" i="7" s="1"/>
  <c r="H64" i="8" s="1"/>
  <c r="J64" i="8" s="1"/>
  <c r="H64" i="9" s="1"/>
  <c r="J64" i="9" s="1"/>
  <c r="H64" i="10" s="1"/>
  <c r="J64" i="10" s="1"/>
  <c r="H63" i="3"/>
  <c r="J63" i="3" s="1"/>
  <c r="H63" i="5" s="1"/>
  <c r="J63" i="5" s="1"/>
  <c r="H63" i="7" s="1"/>
  <c r="J63" i="7" s="1"/>
  <c r="H63" i="8" s="1"/>
  <c r="J63" i="8" s="1"/>
  <c r="H63" i="9" s="1"/>
  <c r="J63" i="9" s="1"/>
  <c r="H63" i="10" s="1"/>
  <c r="J63" i="10" s="1"/>
  <c r="H62" i="3"/>
  <c r="J62" i="3" s="1"/>
  <c r="H62" i="5" s="1"/>
  <c r="J62" i="5" s="1"/>
  <c r="H62" i="7" s="1"/>
  <c r="J62" i="7" s="1"/>
  <c r="H62" i="8" s="1"/>
  <c r="J62" i="8" s="1"/>
  <c r="H62" i="9" s="1"/>
  <c r="J62" i="9" s="1"/>
  <c r="H62" i="10" s="1"/>
  <c r="J62" i="10" s="1"/>
  <c r="J61" i="3"/>
  <c r="H61" i="5" s="1"/>
  <c r="D8" i="3"/>
  <c r="H226" i="3" s="1"/>
  <c r="J9" i="3"/>
  <c r="J8" i="3"/>
  <c r="J223" i="1"/>
  <c r="J90" i="1"/>
  <c r="J86" i="1"/>
  <c r="H107" i="1" s="1"/>
  <c r="J80" i="1"/>
  <c r="J74" i="1"/>
  <c r="J62" i="1"/>
  <c r="J230" i="1"/>
  <c r="J229" i="1"/>
  <c r="J228" i="1"/>
  <c r="J93" i="3" l="1"/>
  <c r="H93" i="5" s="1"/>
  <c r="J93" i="5" s="1"/>
  <c r="H93" i="7" s="1"/>
  <c r="J93" i="7" s="1"/>
  <c r="H93" i="8" s="1"/>
  <c r="J93" i="8" s="1"/>
  <c r="H93" i="9" s="1"/>
  <c r="J93" i="9" s="1"/>
  <c r="H93" i="10" s="1"/>
  <c r="J93" i="10" s="1"/>
  <c r="J92" i="3"/>
  <c r="H92" i="5" s="1"/>
  <c r="J92" i="5" s="1"/>
  <c r="H92" i="7" s="1"/>
  <c r="J92" i="7" s="1"/>
  <c r="H92" i="8" s="1"/>
  <c r="J92" i="8" s="1"/>
  <c r="H92" i="9" s="1"/>
  <c r="J92" i="9" s="1"/>
  <c r="H92" i="10" s="1"/>
  <c r="J92" i="10" s="1"/>
  <c r="J91" i="3"/>
  <c r="H91" i="5" s="1"/>
  <c r="J91" i="5" s="1"/>
  <c r="H91" i="7" s="1"/>
  <c r="J91" i="7" s="1"/>
  <c r="H91" i="8" s="1"/>
  <c r="J91" i="8" s="1"/>
  <c r="H91" i="9" s="1"/>
  <c r="J91" i="9" s="1"/>
  <c r="H91" i="10" s="1"/>
  <c r="J91" i="10" s="1"/>
  <c r="J61" i="5"/>
  <c r="H66" i="5"/>
  <c r="J87" i="1"/>
  <c r="J92" i="1" s="1"/>
  <c r="J105" i="3"/>
  <c r="J221" i="3"/>
  <c r="J163" i="3"/>
  <c r="J57" i="3"/>
  <c r="H57" i="5" s="1"/>
  <c r="H59" i="3"/>
  <c r="J59" i="3" s="1"/>
  <c r="J66" i="3"/>
  <c r="I72" i="3"/>
  <c r="I167" i="3"/>
  <c r="J54" i="3"/>
  <c r="I95" i="3"/>
  <c r="I100" i="3" s="1"/>
  <c r="J85" i="3"/>
  <c r="H94" i="3"/>
  <c r="H82" i="3"/>
  <c r="J77" i="3"/>
  <c r="H70" i="3"/>
  <c r="J68" i="3"/>
  <c r="J90" i="3"/>
  <c r="H90" i="5" s="1"/>
  <c r="J90" i="5" s="1"/>
  <c r="H66" i="3"/>
  <c r="I179" i="3"/>
  <c r="J231" i="1"/>
  <c r="I165" i="1" s="1"/>
  <c r="J64" i="1"/>
  <c r="J94" i="3" l="1"/>
  <c r="H115" i="3" s="1"/>
  <c r="H94" i="5"/>
  <c r="H90" i="7"/>
  <c r="J94" i="5"/>
  <c r="H115" i="5" s="1"/>
  <c r="J88" i="3"/>
  <c r="H85" i="5"/>
  <c r="J82" i="3"/>
  <c r="H77" i="5"/>
  <c r="J70" i="3"/>
  <c r="J72" i="3" s="1"/>
  <c r="H68" i="5"/>
  <c r="H61" i="7"/>
  <c r="J66" i="5"/>
  <c r="H59" i="5"/>
  <c r="J57" i="5"/>
  <c r="H57" i="7" s="1"/>
  <c r="G142" i="1"/>
  <c r="G136" i="1"/>
  <c r="H72" i="3"/>
  <c r="H95" i="3"/>
  <c r="E169" i="3"/>
  <c r="J93" i="1"/>
  <c r="J97" i="3"/>
  <c r="H98" i="3"/>
  <c r="J95" i="3" l="1"/>
  <c r="J98" i="3"/>
  <c r="H97" i="5"/>
  <c r="J90" i="7"/>
  <c r="H94" i="7"/>
  <c r="J85" i="5"/>
  <c r="H88" i="5"/>
  <c r="J77" i="5"/>
  <c r="H82" i="5"/>
  <c r="H70" i="5"/>
  <c r="H72" i="5" s="1"/>
  <c r="J68" i="5"/>
  <c r="J61" i="7"/>
  <c r="H66" i="7"/>
  <c r="H59" i="7"/>
  <c r="J57" i="7"/>
  <c r="H57" i="8" s="1"/>
  <c r="J59" i="5"/>
  <c r="H100" i="3"/>
  <c r="J100" i="3" l="1"/>
  <c r="G150" i="3" s="1"/>
  <c r="H98" i="5"/>
  <c r="J97" i="5"/>
  <c r="H90" i="8"/>
  <c r="J94" i="7"/>
  <c r="H115" i="7" s="1"/>
  <c r="H95" i="5"/>
  <c r="H85" i="7"/>
  <c r="J88" i="5"/>
  <c r="H77" i="7"/>
  <c r="E169" i="5"/>
  <c r="J82" i="5"/>
  <c r="J70" i="5"/>
  <c r="J72" i="5" s="1"/>
  <c r="H68" i="7"/>
  <c r="H61" i="8"/>
  <c r="J66" i="7"/>
  <c r="H59" i="8"/>
  <c r="J57" i="8"/>
  <c r="H57" i="9" s="1"/>
  <c r="J59" i="7"/>
  <c r="J101" i="3" l="1"/>
  <c r="G144" i="3"/>
  <c r="H100" i="5"/>
  <c r="J98" i="5"/>
  <c r="H97" i="7"/>
  <c r="J90" i="8"/>
  <c r="H94" i="8"/>
  <c r="J95" i="5"/>
  <c r="J85" i="7"/>
  <c r="H88" i="7"/>
  <c r="H82" i="7"/>
  <c r="J77" i="7"/>
  <c r="J68" i="7"/>
  <c r="H70" i="7"/>
  <c r="H72" i="7" s="1"/>
  <c r="J61" i="8"/>
  <c r="H66" i="8"/>
  <c r="J59" i="8"/>
  <c r="J57" i="9"/>
  <c r="H57" i="10" s="1"/>
  <c r="H59" i="9"/>
  <c r="J100" i="5" l="1"/>
  <c r="G150" i="5" s="1"/>
  <c r="J97" i="7"/>
  <c r="H98" i="7"/>
  <c r="H90" i="9"/>
  <c r="J94" i="8"/>
  <c r="H115" i="8" s="1"/>
  <c r="H95" i="7"/>
  <c r="H100" i="7" s="1"/>
  <c r="H85" i="8"/>
  <c r="J88" i="7"/>
  <c r="H77" i="8"/>
  <c r="J82" i="7"/>
  <c r="E169" i="7"/>
  <c r="J70" i="7"/>
  <c r="J72" i="7" s="1"/>
  <c r="H68" i="8"/>
  <c r="H61" i="9"/>
  <c r="J66" i="8"/>
  <c r="J57" i="10"/>
  <c r="H59" i="10"/>
  <c r="J59" i="9"/>
  <c r="G144" i="5" l="1"/>
  <c r="J101" i="5"/>
  <c r="J98" i="7"/>
  <c r="H97" i="8"/>
  <c r="J90" i="9"/>
  <c r="H94" i="9"/>
  <c r="J95" i="7"/>
  <c r="J85" i="8"/>
  <c r="H88" i="8"/>
  <c r="H82" i="8"/>
  <c r="J77" i="8"/>
  <c r="J68" i="8"/>
  <c r="H70" i="8"/>
  <c r="H72" i="8" s="1"/>
  <c r="J61" i="9"/>
  <c r="H66" i="9"/>
  <c r="J59" i="10"/>
  <c r="J100" i="7" l="1"/>
  <c r="J101" i="7" s="1"/>
  <c r="H98" i="8"/>
  <c r="J97" i="8"/>
  <c r="H90" i="10"/>
  <c r="J94" i="9"/>
  <c r="H115" i="9" s="1"/>
  <c r="H95" i="8"/>
  <c r="H85" i="9"/>
  <c r="J88" i="8"/>
  <c r="H77" i="9"/>
  <c r="E169" i="8"/>
  <c r="J82" i="8"/>
  <c r="H68" i="9"/>
  <c r="J70" i="8"/>
  <c r="J72" i="8" s="1"/>
  <c r="H61" i="10"/>
  <c r="J66" i="9"/>
  <c r="G150" i="7" l="1"/>
  <c r="G144" i="7"/>
  <c r="H100" i="8"/>
  <c r="J98" i="8"/>
  <c r="H97" i="9"/>
  <c r="H94" i="10"/>
  <c r="J90" i="10"/>
  <c r="J95" i="8"/>
  <c r="J85" i="9"/>
  <c r="H88" i="9"/>
  <c r="J77" i="9"/>
  <c r="H82" i="9"/>
  <c r="J68" i="9"/>
  <c r="H70" i="9"/>
  <c r="H72" i="9" s="1"/>
  <c r="J61" i="10"/>
  <c r="H66" i="10"/>
  <c r="J100" i="8" l="1"/>
  <c r="J101" i="8" s="1"/>
  <c r="H98" i="9"/>
  <c r="J97" i="9"/>
  <c r="J94" i="10"/>
  <c r="H115" i="10" s="1"/>
  <c r="H95" i="9"/>
  <c r="H85" i="10"/>
  <c r="J88" i="9"/>
  <c r="H77" i="10"/>
  <c r="E169" i="9"/>
  <c r="J82" i="9"/>
  <c r="H68" i="10"/>
  <c r="J70" i="9"/>
  <c r="J72" i="9" s="1"/>
  <c r="J66" i="10"/>
  <c r="G150" i="8" l="1"/>
  <c r="G144" i="8"/>
  <c r="H100" i="9"/>
  <c r="J98" i="9"/>
  <c r="H97" i="10"/>
  <c r="J95" i="9"/>
  <c r="J85" i="10"/>
  <c r="H88" i="10"/>
  <c r="H82" i="10"/>
  <c r="J77" i="10"/>
  <c r="H70" i="10"/>
  <c r="H72" i="10" s="1"/>
  <c r="J68" i="10"/>
  <c r="J100" i="9" l="1"/>
  <c r="G150" i="9" s="1"/>
  <c r="H98" i="10"/>
  <c r="J97" i="10"/>
  <c r="H95" i="10"/>
  <c r="J88" i="10"/>
  <c r="E169" i="10"/>
  <c r="J82" i="10"/>
  <c r="J70" i="10"/>
  <c r="J72" i="10" s="1"/>
  <c r="J101" i="9" l="1"/>
  <c r="H100" i="10"/>
  <c r="J98" i="10"/>
  <c r="J95" i="10"/>
  <c r="J100" i="10" s="1"/>
  <c r="G150" i="10" s="1"/>
  <c r="G144" i="10" l="1"/>
  <c r="J101" i="10"/>
</calcChain>
</file>

<file path=xl/sharedStrings.xml><?xml version="1.0" encoding="utf-8"?>
<sst xmlns="http://schemas.openxmlformats.org/spreadsheetml/2006/main" count="3074" uniqueCount="519">
  <si>
    <t>NORTH CAROLINA COMMUNITY COLLEGE SYSTEM</t>
  </si>
  <si>
    <t>CAPITAL IMPROVEMENT PROJECT APPROVAL</t>
  </si>
  <si>
    <t>College</t>
  </si>
  <si>
    <t>Project Name</t>
  </si>
  <si>
    <t>NCCCS Project No.</t>
  </si>
  <si>
    <t>Campus</t>
  </si>
  <si>
    <t>County</t>
  </si>
  <si>
    <t>I. TYPE OF PROJECT:</t>
  </si>
  <si>
    <t>New Facility</t>
  </si>
  <si>
    <t>Renovation of Existing Facility</t>
  </si>
  <si>
    <t>Life Safety</t>
  </si>
  <si>
    <t>Roof Replacement</t>
  </si>
  <si>
    <t>HVAC</t>
  </si>
  <si>
    <t>ADA Compliance</t>
  </si>
  <si>
    <t>Infrastructure Repair</t>
  </si>
  <si>
    <t>Addition to Existing Facility</t>
  </si>
  <si>
    <t>II. DESCRIPTION OF PROJECT:</t>
  </si>
  <si>
    <t>TOTAL ESTIMATED COST OF PROJECT (Sum of III A, B, C)</t>
  </si>
  <si>
    <t>College of The Albemarle</t>
  </si>
  <si>
    <t>Alamance Community College</t>
  </si>
  <si>
    <t>Asheville-Buncombe Technical Community College</t>
  </si>
  <si>
    <t>Beaufort County Community College</t>
  </si>
  <si>
    <t>Bladen Community College</t>
  </si>
  <si>
    <t>Blue Ridge Community College</t>
  </si>
  <si>
    <t>Brunswick Community College</t>
  </si>
  <si>
    <t>Caldwell Community College &amp; Technical Institute</t>
  </si>
  <si>
    <t>Cape Fear Community College</t>
  </si>
  <si>
    <t>Carteret Community College</t>
  </si>
  <si>
    <t>Catawba Valley Community College</t>
  </si>
  <si>
    <t>Central Carolina Community College</t>
  </si>
  <si>
    <t>Central Piedmont Community College</t>
  </si>
  <si>
    <t>Cleveland Community College</t>
  </si>
  <si>
    <t>Coastal Carolina Community College</t>
  </si>
  <si>
    <t>Craven Community College</t>
  </si>
  <si>
    <t>Durham Technical Community College</t>
  </si>
  <si>
    <t>Edgecombe Community College</t>
  </si>
  <si>
    <t>Fayetteville Technical Community College</t>
  </si>
  <si>
    <t>Forsyth Technical Community College</t>
  </si>
  <si>
    <t>Gaston College</t>
  </si>
  <si>
    <t>Guilford Technical Community College</t>
  </si>
  <si>
    <t>Halifax Community College</t>
  </si>
  <si>
    <t>Haywood Community College</t>
  </si>
  <si>
    <t>Isothermal Community College</t>
  </si>
  <si>
    <t>James Sprunt Community College</t>
  </si>
  <si>
    <t>Johnston Community College</t>
  </si>
  <si>
    <t>Lenoir Community College</t>
  </si>
  <si>
    <t>Martin Community College</t>
  </si>
  <si>
    <t>Mayland Community College</t>
  </si>
  <si>
    <t>McDowell Technical Community College</t>
  </si>
  <si>
    <t>Mitchell Community College</t>
  </si>
  <si>
    <t>Montgomery Community College</t>
  </si>
  <si>
    <t>Nash Community College</t>
  </si>
  <si>
    <t>Pamlico Community College</t>
  </si>
  <si>
    <t>Piedmont Community College</t>
  </si>
  <si>
    <t>Pitt Community College</t>
  </si>
  <si>
    <t>Randolph Community College</t>
  </si>
  <si>
    <t>Richmond Community College</t>
  </si>
  <si>
    <t>Roanoke -Chowan Community College</t>
  </si>
  <si>
    <t>Robeson Community College</t>
  </si>
  <si>
    <t>Rockingham Community College</t>
  </si>
  <si>
    <t>Rowan-Cabarrus Community College</t>
  </si>
  <si>
    <t>Sampson Community College</t>
  </si>
  <si>
    <t>Sandhills Community College</t>
  </si>
  <si>
    <t>South Piedmont Community College</t>
  </si>
  <si>
    <t>Southeastern Community College</t>
  </si>
  <si>
    <t>Southwestern Community College</t>
  </si>
  <si>
    <t>Stanly Community College</t>
  </si>
  <si>
    <t>Surry Community College</t>
  </si>
  <si>
    <t>Tri-County Community College</t>
  </si>
  <si>
    <t>Vance-Granville Community College</t>
  </si>
  <si>
    <t>Wake Technical Community College</t>
  </si>
  <si>
    <t>Wayne Community College</t>
  </si>
  <si>
    <t>Western Piedmont Community College</t>
  </si>
  <si>
    <t>Wilkes Community College</t>
  </si>
  <si>
    <t>Wilson Community College</t>
  </si>
  <si>
    <t>A. PRE-CONSTRUCTION COSTS</t>
  </si>
  <si>
    <t>B. CONSTRUCTION</t>
  </si>
  <si>
    <t>Subtotal "A"</t>
  </si>
  <si>
    <t>Subtotal "B"</t>
  </si>
  <si>
    <t>C. Other Costs</t>
  </si>
  <si>
    <t>Subtotal "C"</t>
  </si>
  <si>
    <t>IV. SOURCES OF FUNDS IDENTIFIED FOR THIS PROJECT:</t>
  </si>
  <si>
    <t>Parking Fees</t>
  </si>
  <si>
    <t>Vending Rental</t>
  </si>
  <si>
    <t>Bookstore</t>
  </si>
  <si>
    <t>A. NON-STATE FUNDS</t>
  </si>
  <si>
    <t xml:space="preserve">     2. Budget Code</t>
  </si>
  <si>
    <t xml:space="preserve">     3. Budget Code</t>
  </si>
  <si>
    <t xml:space="preserve">     4. Budget Code</t>
  </si>
  <si>
    <t>C. STATE FUNDS (Reimbursed by the System Office)</t>
  </si>
  <si>
    <t>Subtotal "D"</t>
  </si>
  <si>
    <t>To the State Board of Community Colleges:</t>
  </si>
  <si>
    <t xml:space="preserve">We, the Board of Trustees of </t>
  </si>
  <si>
    <t>1.</t>
  </si>
  <si>
    <t xml:space="preserve">That the information contained in this application is true and correct to the best of our </t>
  </si>
  <si>
    <t>As part of this certification, the Board of Trustees certify that any equipment purchased</t>
  </si>
  <si>
    <t>As part of this certification, the Board of Trustees acknowledge that furniture is not</t>
  </si>
  <si>
    <t>therefor will not be reimbursed.</t>
  </si>
  <si>
    <t>2.</t>
  </si>
  <si>
    <t>That the described permanent improvements are necessary for meeting the educational</t>
  </si>
  <si>
    <t>3.</t>
  </si>
  <si>
    <t>That a fee simple title held by the Board of Trustees to the property upon which the said</t>
  </si>
  <si>
    <t xml:space="preserve">4. </t>
  </si>
  <si>
    <t xml:space="preserve">That in formal sessions with a quorum present, the Board of Trustees authorized this </t>
  </si>
  <si>
    <t>Chairman - Board of Trustees</t>
  </si>
  <si>
    <t>Chief Administrative Officer/President</t>
  </si>
  <si>
    <t>Certification 1.</t>
  </si>
  <si>
    <t>Signature</t>
  </si>
  <si>
    <t>Title</t>
  </si>
  <si>
    <t>Date</t>
  </si>
  <si>
    <t>(The following certification must be completed for New Facility Projects Only)</t>
  </si>
  <si>
    <t>Certification 2.</t>
  </si>
  <si>
    <t>per year in support of this new construction. I certify that this document has been reviewed, and that</t>
  </si>
  <si>
    <t>the information stated herein will be shared with the proper county officials to seek an appropriate</t>
  </si>
  <si>
    <t>adjustment to the college's budget as the new facility is brought online.</t>
  </si>
  <si>
    <t xml:space="preserve">(Note: Required only for construction on a new site or where federal funds are involved. Not </t>
  </si>
  <si>
    <t>required for long term lease.)</t>
  </si>
  <si>
    <t>County, North Carolina, from January 1, 1925, to this date concerning title to the property upon which</t>
  </si>
  <si>
    <t>the improvements set out in the foregoing application are proposed to be made, and I find from said</t>
  </si>
  <si>
    <t>examination that a fee simple title free from all claims or encumbrances, is vested in</t>
  </si>
  <si>
    <t>a copy of deed)</t>
  </si>
  <si>
    <t>This, the _____________ day of ____________________ 20___</t>
  </si>
  <si>
    <t xml:space="preserve">Date: </t>
  </si>
  <si>
    <t>Project Name:</t>
  </si>
  <si>
    <t>College:</t>
  </si>
  <si>
    <t>Project Completion Date:</t>
  </si>
  <si>
    <t>Contact Name:</t>
  </si>
  <si>
    <t>Additional Cost Identification</t>
  </si>
  <si>
    <t>1st Year of Operation</t>
  </si>
  <si>
    <t>2nd Year of Operation</t>
  </si>
  <si>
    <t>3rd Year of Operation</t>
  </si>
  <si>
    <t>4th Year of Operation</t>
  </si>
  <si>
    <t>5th Year of Operation</t>
  </si>
  <si>
    <t xml:space="preserve"> Average Additional Annual Cost </t>
  </si>
  <si>
    <t>FY</t>
  </si>
  <si>
    <t xml:space="preserve">FY </t>
  </si>
  <si>
    <t>Staffing (Housekeeping &amp; Facility Operator)</t>
  </si>
  <si>
    <t>Plant Maintenance</t>
  </si>
  <si>
    <t>Other Operating Cost</t>
  </si>
  <si>
    <t>I certify that the county has reviewed this information as a part of the approval process.</t>
  </si>
  <si>
    <t>County Manager/Finance Officer</t>
  </si>
  <si>
    <t>3-1 Attachment</t>
  </si>
  <si>
    <t>Local Certification of Support</t>
  </si>
  <si>
    <t xml:space="preserve">ESTIMATED OPERATING/UTILITY ANNUAL COST </t>
  </si>
  <si>
    <t>FOR CAPITAL IMPROVEMENT PROJECTS</t>
  </si>
  <si>
    <r>
      <t>Project to be constructed/renovated on college owned property</t>
    </r>
    <r>
      <rPr>
        <b/>
        <u/>
        <sz val="14"/>
        <color theme="1"/>
        <rFont val="Calibri"/>
        <family val="2"/>
        <scheme val="minor"/>
      </rPr>
      <t xml:space="preserve"> </t>
    </r>
  </si>
  <si>
    <r>
      <t xml:space="preserve">Project to be constructed/renovated on leased property </t>
    </r>
    <r>
      <rPr>
        <sz val="14"/>
        <color theme="1"/>
        <rFont val="Calibri"/>
        <family val="2"/>
        <scheme val="minor"/>
      </rPr>
      <t xml:space="preserve"> </t>
    </r>
  </si>
  <si>
    <t>Provide the System Office a copy of lease that meets criteria as addressed in CI Guide.</t>
  </si>
  <si>
    <t>III. ESTMATED COST OF PROJECT:</t>
  </si>
  <si>
    <t xml:space="preserve">B. STATE FUNDS (Handled locally by college </t>
  </si>
  <si>
    <t>- not reimbursed through System Office)</t>
  </si>
  <si>
    <t xml:space="preserve">     1. Budget Code</t>
  </si>
  <si>
    <t xml:space="preserve">     1. Site Grading and Improvements (not in III B) ….</t>
  </si>
  <si>
    <t xml:space="preserve">     1. Initial Equipment…………………………..…………...……</t>
  </si>
  <si>
    <t xml:space="preserve">     5. Other Fees ……………………….…………...……………….</t>
  </si>
  <si>
    <t xml:space="preserve">     4. Other Contracts …………….………………………………..</t>
  </si>
  <si>
    <t xml:space="preserve">     3. Construction Contingency ……….………………………</t>
  </si>
  <si>
    <t xml:space="preserve">     2. Construction……….….……….……………………………….</t>
  </si>
  <si>
    <t xml:space="preserve">     1. Design Fee ……………………….……………………………..</t>
  </si>
  <si>
    <t xml:space="preserve">     2. Work Performed by Owner ………………………………</t>
  </si>
  <si>
    <r>
      <t xml:space="preserve">     1. Unidentified Funds </t>
    </r>
    <r>
      <rPr>
        <sz val="8"/>
        <color theme="1"/>
        <rFont val="Calibri"/>
        <family val="2"/>
        <scheme val="minor"/>
      </rPr>
      <t>(Do not include on the NCCCS 2-16)</t>
    </r>
  </si>
  <si>
    <t>Total Sources of Funds Available (IV A, B, C)</t>
  </si>
  <si>
    <t xml:space="preserve">     1.</t>
  </si>
  <si>
    <t>DOT</t>
  </si>
  <si>
    <t>Golden Leaf</t>
  </si>
  <si>
    <t>Other</t>
  </si>
  <si>
    <t>County Bonds</t>
  </si>
  <si>
    <t>Donations</t>
  </si>
  <si>
    <t>Federal Funds</t>
  </si>
  <si>
    <t xml:space="preserve">     2.</t>
  </si>
  <si>
    <t xml:space="preserve">     3.</t>
  </si>
  <si>
    <t xml:space="preserve">     4.</t>
  </si>
  <si>
    <t xml:space="preserve">     5.</t>
  </si>
  <si>
    <t xml:space="preserve">knowledge and belief, and do hereby request approval from the State Board of Community </t>
  </si>
  <si>
    <t xml:space="preserve">Colleges for this application and for the utilization of </t>
  </si>
  <si>
    <t xml:space="preserve">V. CERTIFICATION BY THE COLLEGE BOARD OF TRUSTEES </t>
  </si>
  <si>
    <t xml:space="preserve">along with the non-state funds shown, will be used exclusively for facilities, equipment for those </t>
  </si>
  <si>
    <t xml:space="preserve">facilities, land, or other permanent improvements described herein and in accordance with the </t>
  </si>
  <si>
    <r>
      <t xml:space="preserve">minutes and resolution of the Board of Trustees </t>
    </r>
    <r>
      <rPr>
        <u/>
        <sz val="12"/>
        <color theme="1"/>
        <rFont val="Calibri"/>
        <family val="2"/>
        <scheme val="minor"/>
      </rPr>
      <t>dated</t>
    </r>
  </si>
  <si>
    <t xml:space="preserve">needs of the area served and that this proposed project is in accordance with the rules and </t>
  </si>
  <si>
    <t>regulations adopted by the State Board of Community Colleges.</t>
  </si>
  <si>
    <t>facilities or improvements are to be made, or that a long-term lease, as described in the North</t>
  </si>
  <si>
    <t xml:space="preserve">Carolina Community College System Capital Improvement  Guide, is held by the Board of </t>
  </si>
  <si>
    <t>Trustees.</t>
  </si>
  <si>
    <t xml:space="preserve">to execute all papers required by the rules and regulations of the State Board of Community </t>
  </si>
  <si>
    <t>Colleges.</t>
  </si>
  <si>
    <t>.</t>
  </si>
  <si>
    <t>from</t>
  </si>
  <si>
    <t xml:space="preserve">and if shown, county funds in the </t>
  </si>
  <si>
    <t xml:space="preserve">amount of  </t>
  </si>
  <si>
    <t>County Appropriated</t>
  </si>
  <si>
    <t xml:space="preserve">       =======================================================================</t>
  </si>
  <si>
    <t>VI. CERTIFICATION AS TO AVAILABILITY OF LOCAL SUPPORT AND FUNDS</t>
  </si>
  <si>
    <t>VII. CERTIFICATION OF ATTORNEY AS TO FEE SIMPLE TITLE TO THE PROPERTY</t>
  </si>
  <si>
    <t xml:space="preserve">     additional annual cost</t>
  </si>
  <si>
    <t xml:space="preserve">          Electric</t>
  </si>
  <si>
    <t xml:space="preserve">          Fuel (Gas, Oil)</t>
  </si>
  <si>
    <t xml:space="preserve">          Water</t>
  </si>
  <si>
    <t xml:space="preserve">         Telecommunications</t>
  </si>
  <si>
    <t>Contact Number:</t>
  </si>
  <si>
    <t>Date:</t>
  </si>
  <si>
    <t>Name:</t>
  </si>
  <si>
    <t>Signature:</t>
  </si>
  <si>
    <t>This form was prepared by:</t>
  </si>
  <si>
    <t>do hereby certify:</t>
  </si>
  <si>
    <t>application and further authorized the Chairman and the Chief Administrative Officer of this Board</t>
  </si>
  <si>
    <t>are available for the planning and construction of this project.</t>
  </si>
  <si>
    <t>II. REASON FOR AMENDMENT:</t>
  </si>
  <si>
    <t>Current Budget</t>
  </si>
  <si>
    <t>Prior Budget</t>
  </si>
  <si>
    <t>Changes</t>
  </si>
  <si>
    <t>Prior Funds</t>
  </si>
  <si>
    <t>Current Funds</t>
  </si>
  <si>
    <t>I certify that I have examined this application for the project no:</t>
  </si>
  <si>
    <t>, duly licensed attorney of the State of North</t>
  </si>
  <si>
    <t xml:space="preserve">        I, </t>
  </si>
  <si>
    <t xml:space="preserve">Carolina, do hereby certify that I have examined the public records of </t>
  </si>
  <si>
    <t>by deed recorded in (specify book &amp; page)</t>
  </si>
  <si>
    <t>in the Office of the Register of Deeds except as noted below: (Attach</t>
  </si>
  <si>
    <t>Is this the Final 3-1 Project Closeout?</t>
  </si>
  <si>
    <t>Yes</t>
  </si>
  <si>
    <t>No</t>
  </si>
  <si>
    <t>AMENDED #1</t>
  </si>
  <si>
    <t xml:space="preserve">State funds  </t>
  </si>
  <si>
    <t xml:space="preserve">reflected on Page 3, which are appropriated and have been allocated for the use of our college. </t>
  </si>
  <si>
    <t xml:space="preserve">These funds, along with the non-state funds shown, will be used exclusively for facilities, equipment </t>
  </si>
  <si>
    <t xml:space="preserve">for those facilities, land, or other permanent improvements described herein and in accordance with </t>
  </si>
  <si>
    <t>D. UNIDENTIFIED FUNDS</t>
  </si>
  <si>
    <t>Total Sources of Funds Including Unidentified</t>
  </si>
  <si>
    <t>State funds reflected</t>
  </si>
  <si>
    <t xml:space="preserve">on Page 3, which are appropriated and have been allocated for the use of our college. These funds, </t>
  </si>
  <si>
    <t>Changes/ Amended</t>
  </si>
  <si>
    <t xml:space="preserve">     2. Demolition (not in III B) ……………………...……………</t>
  </si>
  <si>
    <t xml:space="preserve">(Note: Required only for construction on a new site or when federal funds are involved. Not </t>
  </si>
  <si>
    <t xml:space="preserve">*For description of a new facility project, please include scope of work, property description (facility location, lease, purchase), description of new structure (location, size (SF) and floors, materials, use of interior spaces), brief description of facility’s systems (mechanical, electrical, plumbing, generators), overview of the facilities instructional programming, and any special construction requirements (permitting, abatement, demolition, etc.).
</t>
  </si>
  <si>
    <t xml:space="preserve">*For description of a renovation of existing facility project, please include scope of work, description of existing facility (location, size (SF) and floors, materials, use of interior spaces), description of renovation (location, size (SF), materials, use of spaces), overview of facility’s existing and new instructional programming, and any special construction requirements (permitting, abatement, demolition, etc.).
</t>
  </si>
  <si>
    <t xml:space="preserve">*For description of a life safety project, please include scope of work, types of system(s) improvements, and reason for improvements.
</t>
  </si>
  <si>
    <t xml:space="preserve">*For description of a roof replacement project, please include scope of work, type and condition of existing roof, new roof type, and total square footage.
</t>
  </si>
  <si>
    <t>*For description of a HVAC project, please include scope of work, reason for repair of replacement, type of existing and new system (size, fuel source, expected life).</t>
  </si>
  <si>
    <t xml:space="preserve">*For description of an ADA compliance project, please include scope of work (location, SF, materials) and reason for improvements.
</t>
  </si>
  <si>
    <t xml:space="preserve">*For description of an infrastructure repair project, please include scope of work (location, SF, materials) and reason for improvements.
</t>
  </si>
  <si>
    <t>State Equipment Allocation</t>
  </si>
  <si>
    <t>Based on an analysis of the colleges annual operating and utility costs, (as per the NCCCS 3-1</t>
  </si>
  <si>
    <t>County Manager/Finance Officer Signature</t>
  </si>
  <si>
    <t>Print Name</t>
  </si>
  <si>
    <t>Capital Improvement Project Approval</t>
  </si>
  <si>
    <t>NEW PROJECT</t>
  </si>
  <si>
    <t>CPC Signature:</t>
  </si>
  <si>
    <t>1001 Alamance CC - Main Campus</t>
  </si>
  <si>
    <t>5001 Alamance CC - Burlington Ctr.</t>
  </si>
  <si>
    <t>1003 Asheville-Buncombe TCC - Main Campus</t>
  </si>
  <si>
    <t>5076 AB Tech - Enka Ctr.</t>
  </si>
  <si>
    <t>5007 AB Tech - Madison Cty. Ctr.</t>
  </si>
  <si>
    <t>1004 Beaufort County CC - Main Campus</t>
  </si>
  <si>
    <t>1005 Bladen CC - Main Campus</t>
  </si>
  <si>
    <t>5008 Bladen CC - Kelly/East Arcadia Ctr.</t>
  </si>
  <si>
    <t>1006 Blue Ridge CC - Main Campus</t>
  </si>
  <si>
    <t>5009 Blue Ridge CC - Transylvania Cty. Ctr.</t>
  </si>
  <si>
    <t>1007 Brunswick CC - Main Campus</t>
  </si>
  <si>
    <t>5010 Brunswick CC - Education Transition Center</t>
  </si>
  <si>
    <t>5011 Brunswick CC - Leland Ctr.</t>
  </si>
  <si>
    <t>5012 Brunswick CC - Southport Ctr.</t>
  </si>
  <si>
    <t>1008 Caldwell CC &amp; TI - Main Campus</t>
  </si>
  <si>
    <t>2001 CCCTI - Watauga Cty. Campus</t>
  </si>
  <si>
    <t>5013 CCCTI - Admin. Support/Basic Skills Ctr.</t>
  </si>
  <si>
    <t>1009 Cape Fear CC - Main Campus</t>
  </si>
  <si>
    <t xml:space="preserve">2002 Cape Fear CC - North Campus </t>
  </si>
  <si>
    <t>5015 Cape Fear CC - Burke Ctr. (Surf City)</t>
  </si>
  <si>
    <t>5016 Cape Fear CC - Burgaw Ctr.</t>
  </si>
  <si>
    <t>1010 Carteret CC - Main Campus</t>
  </si>
  <si>
    <t>5017 Carteret CC - Davis Ctr.</t>
  </si>
  <si>
    <t>1011 Catawba Valley CC - Main Campus</t>
  </si>
  <si>
    <t>5078 Catawba Valley CC - Alexander Cty. Ctr.</t>
  </si>
  <si>
    <t>1012 Central Carolina CC - Main Campus</t>
  </si>
  <si>
    <t>2003 Central Carolina CC - Chatham Cty. Campus</t>
  </si>
  <si>
    <t>2004 Central Carolina CC - Harnett Cty. Campus</t>
  </si>
  <si>
    <t>5018 Central Carolina CC - School of Telecommunications</t>
  </si>
  <si>
    <t>5019 Central Carolina CC - Siler City Ctr. (Chatham Cty.)</t>
  </si>
  <si>
    <t>5081 Central Carolina CC - Western Harnett Cty.</t>
  </si>
  <si>
    <t>1013 Central Piedmont CC - Main Campus</t>
  </si>
  <si>
    <t xml:space="preserve">2005 Central Piedmont CC - North Campus </t>
  </si>
  <si>
    <t xml:space="preserve">2006 Central Piedmont CC - Cato Campus </t>
  </si>
  <si>
    <t>2007 Central Piedmont CC - Levine Campus</t>
  </si>
  <si>
    <t xml:space="preserve">2008 Central Piedmont CC - Harper Campus </t>
  </si>
  <si>
    <t xml:space="preserve">2009 Central Piedmont CC - Harris Campus </t>
  </si>
  <si>
    <t>1014 Cleveland CC - Main Campus</t>
  </si>
  <si>
    <t>1015 Coastal Carolina CC - Main Campus</t>
  </si>
  <si>
    <t>1016 College of The Albemarle - Main Campus</t>
  </si>
  <si>
    <t>5021 COA - Chowan Cty. Ctr.</t>
  </si>
  <si>
    <t>2010 COA - Dare Cty. Campus</t>
  </si>
  <si>
    <t>5022 COA - Riverside Ext. Ctr.</t>
  </si>
  <si>
    <t>1017 Craven CC - Main Campus</t>
  </si>
  <si>
    <t>2019 Craven CC - Havelock/Cherry Point Campus</t>
  </si>
  <si>
    <t>1019 Durham TCC - Main Campus</t>
  </si>
  <si>
    <t>5025 Durham TCC - Northern Durham Ctr.</t>
  </si>
  <si>
    <t>5084 Durham TCC - Orange Cty. Ctr.</t>
  </si>
  <si>
    <t>1020 Edgecombe CC - Main Campus</t>
  </si>
  <si>
    <t>2011 Edgecombe CC - Rocky Mount Campus</t>
  </si>
  <si>
    <t>1021 Fayetteville TCC - Main Campus</t>
  </si>
  <si>
    <t>5026 Fayetteville TCC - Firefighting Facility Ctr.</t>
  </si>
  <si>
    <t>5079 Fayetteville TCC - Horticulture Educational Ctr.</t>
  </si>
  <si>
    <t>2027 Fayetteville TCC - Spring Lake Campus</t>
  </si>
  <si>
    <t>5096 Fayetteville TCC - Western Cumberland Cty. Ctr.</t>
  </si>
  <si>
    <t>1022 Forsyth TCC - Main Campus</t>
  </si>
  <si>
    <t>5028 Forsyth TCC - Carver Road Ctr.</t>
  </si>
  <si>
    <t>5029 Forsyth TCC - Kernersville Ctr.</t>
  </si>
  <si>
    <t>5082 Forsyth TCC - Northwest Forsyth Ctr.</t>
  </si>
  <si>
    <t>5030 Forsyth TCC - West Ctr.</t>
  </si>
  <si>
    <t xml:space="preserve">5095 Forsyth TCC - Automotive &amp; Transportation Tech. Ctr.  </t>
  </si>
  <si>
    <t>1023 Gaston College - Main Campus</t>
  </si>
  <si>
    <t>2018 Gaston College - Lincoln Cty. Campus</t>
  </si>
  <si>
    <t>2024 Gaston College - East Campus &amp; Textile Tech. Ctr.</t>
  </si>
  <si>
    <t>1024 Guilford TCC - Main Campus</t>
  </si>
  <si>
    <t>5032 Guilford TCC - Aviation Ctr.</t>
  </si>
  <si>
    <t>2012 Guilford TCC - Greensboro Campus</t>
  </si>
  <si>
    <t>2022 Guilford TCC - High Point Campus</t>
  </si>
  <si>
    <t>5034 Guilford TCC - Small Business Ctr.</t>
  </si>
  <si>
    <t>2028 Guilford TCC - Northwestern Guilford Cty. Campus</t>
  </si>
  <si>
    <t>1025 Halifax CC - Main Campus</t>
  </si>
  <si>
    <t>1026 Haywood CC - Main Campus</t>
  </si>
  <si>
    <t>5035 Haywood CC - Continuing Ed. Ctr.</t>
  </si>
  <si>
    <t>5074 Haywood CC - Dayco Retirees Ctr.</t>
  </si>
  <si>
    <t>5036 Haywood CC - High Tech Ctr.</t>
  </si>
  <si>
    <t>5037 Haywood CC - Human Resource Devel. Ctr.</t>
  </si>
  <si>
    <t>1027 Isothermal CC - Main Campus</t>
  </si>
  <si>
    <t>5038 Isothermal CC - Polk Cty.Ctr.</t>
  </si>
  <si>
    <t>1028 James Sprunt CC - Main Campus</t>
  </si>
  <si>
    <t>1029 Johnston CC - Main Campus</t>
  </si>
  <si>
    <t>5090 Johnston CC - Cleveland Facility</t>
  </si>
  <si>
    <t>5091 Johnston CC - Workforce Development Center</t>
  </si>
  <si>
    <t>5092 Johnston CC - Rudolph Howell and Son Enviro. Learning Ctr.</t>
  </si>
  <si>
    <t>1030 Lenoir CC - Main Campus</t>
  </si>
  <si>
    <t>5039 Lenior CC - Aviation Ctr.</t>
  </si>
  <si>
    <t>5040 Lenior CC - Greene Cty. Ctr.</t>
  </si>
  <si>
    <t>5041 Lenior CC - Jones Cty. Ctr.</t>
  </si>
  <si>
    <t>1031 Martin CC - Main Campus</t>
  </si>
  <si>
    <t>5044 Martin CC - Bertie Cty. Ctr.</t>
  </si>
  <si>
    <t>1032 Mayland CC - Main Campus</t>
  </si>
  <si>
    <t>5045 Mayland CC - Avery Cty. Ctr.</t>
  </si>
  <si>
    <t>5046 Mayland CC - Yancey Cty. Ctr.</t>
  </si>
  <si>
    <t>1033 McDowell TCC - Main Campus</t>
  </si>
  <si>
    <t>5047 McDowell TCC - Marion Ctr.</t>
  </si>
  <si>
    <t>5085 McDowell TCC - Baldwin Avenue Ctr.</t>
  </si>
  <si>
    <t>1034 Mitchell CC - Main Campus</t>
  </si>
  <si>
    <t>5048 Mitchell CC - Mooresville Ctr.</t>
  </si>
  <si>
    <t>1035 Montgomery CC - Main Campus</t>
  </si>
  <si>
    <t>1036 Nash CC - Main Campus</t>
  </si>
  <si>
    <t>1037 Pamlico CC - Main Campus</t>
  </si>
  <si>
    <t>5077 Pamlico CC - Bayboro Ctr.</t>
  </si>
  <si>
    <t>1038 Piedmont CC - Main Campus</t>
  </si>
  <si>
    <t>2023 Piedmont CC - Caswell Cty. Campus</t>
  </si>
  <si>
    <t>1039 Pitt CC - Main Campus</t>
  </si>
  <si>
    <t>5088 Pitt CC - Greenville Site Ctr.</t>
  </si>
  <si>
    <t>1040 Randolph CC - Main Campus</t>
  </si>
  <si>
    <t>5087 Randolph CC - Emergency Services Training Ctr.</t>
  </si>
  <si>
    <t>5050 Randolph CC - Archdale Ctr.</t>
  </si>
  <si>
    <t>1041 Richmond CC - Main Campus</t>
  </si>
  <si>
    <t>5051 Richmond CC - Continuing Education Ctr.</t>
  </si>
  <si>
    <t>5052 Richmond CC - James Nursing Bldg.</t>
  </si>
  <si>
    <t>5053 Richmond CC - Scotland Cty. Ctr.</t>
  </si>
  <si>
    <t>1042 Roanoke Chowan CC - Main Campus</t>
  </si>
  <si>
    <t>1043 Robeson CC - Main Campus</t>
  </si>
  <si>
    <t>5054 Robeson CC - Emergency Training Ctr.</t>
  </si>
  <si>
    <t>5055 Robeson CC - Lumberton Extension Ctr.</t>
  </si>
  <si>
    <t>5056 Robeson CC - Pembroke Extension Ctr.</t>
  </si>
  <si>
    <t>1044 Rockingham CC - Main Campus</t>
  </si>
  <si>
    <t>1045 Rowan-Cabarrus CC - Main Campus</t>
  </si>
  <si>
    <t>2013 Rowan-Cabarrus CC - Cabarrus Cty. Campus</t>
  </si>
  <si>
    <t>2033 Rowan-Cabarrus CC - Cloverleaf Plaza Campus</t>
  </si>
  <si>
    <t>2030 Rowan-Cabarrus CC - Hwy 29 Business and Tech Campus</t>
  </si>
  <si>
    <t>1046 Sampson CC - Main Campus</t>
  </si>
  <si>
    <t>5058 Sampson CC - Courthouse Annex</t>
  </si>
  <si>
    <t>1047 Sandhills CC - Main Campus</t>
  </si>
  <si>
    <t>5060 Sandhills CC - Hoke Cty. Ctr.</t>
  </si>
  <si>
    <t>5093 Sandhills CC - Westmoore Ctr.</t>
  </si>
  <si>
    <t>1002 South Piedmont CC - Main Campus</t>
  </si>
  <si>
    <t>5006 South Piedmont CC - Wadesboro Ctr.</t>
  </si>
  <si>
    <t xml:space="preserve">2021 South Piedmont CC - West Campus (Old Charlotte Hwy, Union Cty.) </t>
  </si>
  <si>
    <t>1048 Southeastern CC - Main Campus</t>
  </si>
  <si>
    <t>1049 Southwestern CC - Main Campus</t>
  </si>
  <si>
    <t>2032 Southwestern CC - Macon Cty. Campus</t>
  </si>
  <si>
    <t>5063 Southwestern CC - Swain Cty. Ctr.</t>
  </si>
  <si>
    <t>1050 Stanly CC - Main Campus</t>
  </si>
  <si>
    <t>2031 Stanly CC - Western Stanly Campus</t>
  </si>
  <si>
    <t>1051 Surry CC - Main Campus</t>
  </si>
  <si>
    <t>5065 Surry CC - Yadkin Cty. Ctr.</t>
  </si>
  <si>
    <t>5089 Surry CC - Workforce Development Center</t>
  </si>
  <si>
    <t>1052 Tri-County CC - Main Campus</t>
  </si>
  <si>
    <t>5066 Tri-County CC - Graham Cty. Ctr.</t>
  </si>
  <si>
    <t xml:space="preserve">1053 Vance-Granville CC - Main Campus </t>
  </si>
  <si>
    <t>2014 Vance-Granville CC - Franklin Cty. Campus</t>
  </si>
  <si>
    <t>2015 Vance-Granville CC - Granville Cty. Campus</t>
  </si>
  <si>
    <t>5067 Vance-Granville CC - Warren Cty. Ctr.</t>
  </si>
  <si>
    <t>1054 Wake TCC - Main Campus</t>
  </si>
  <si>
    <t>5068 Wake TCC - Adult Education Ctr.</t>
  </si>
  <si>
    <t>2016 Wake TCC - Health Sciences Campus</t>
  </si>
  <si>
    <t xml:space="preserve">2034 Wake TCC - Public Safety Education Campus </t>
  </si>
  <si>
    <t>2029 Wake TCC - Western Wake Campus</t>
  </si>
  <si>
    <t>2041 Wake TCC - RTP Campus</t>
  </si>
  <si>
    <t>4265 Wake TCC - Correctional Center</t>
  </si>
  <si>
    <t>1055 Wayne CC - Main Campus</t>
  </si>
  <si>
    <t>5069 Wayne CC - Aviation Ctr.</t>
  </si>
  <si>
    <t>1056 Western Piedmont CC - Main Campus</t>
  </si>
  <si>
    <t>1057 Wilkes CC - Main Campus</t>
  </si>
  <si>
    <t>5071 Wilkes CC - Alleghany Cty. Ctr.</t>
  </si>
  <si>
    <t>2026 Wilkes CC - Ashe Cty. Campus</t>
  </si>
  <si>
    <t>1058 Wilson TCC - Main Campus</t>
  </si>
  <si>
    <t>5073 Wilson CC - Police Academy Ctr.</t>
  </si>
  <si>
    <t>Please detail the reason for this amendment. If scope change, description must include all pertinent information regarding the project (scope of work, square footage, etc.). Include any variances from the original project description. If budget change, describe the need for change (bids came in higher, identifying undetermined funds, increase due to increase scope of work, etc.).</t>
  </si>
  <si>
    <t>46620 NEW Connect NC Bonds</t>
  </si>
  <si>
    <t>46620 R&amp;R Connect NC Bonds</t>
  </si>
  <si>
    <t>Other - Not Listed, Specify Below</t>
  </si>
  <si>
    <t xml:space="preserve">VIII. CERTIFICATION OF LOCAL BUDGET SUPPORT </t>
  </si>
  <si>
    <t>Based on an analysis of the colleges annual operating and utility costs, (as per the NCCCS 3-1,</t>
  </si>
  <si>
    <t xml:space="preserve">Section VIII, Page 5) it is estimated that the college will expend an additional </t>
  </si>
  <si>
    <r>
      <t xml:space="preserve">To establish </t>
    </r>
    <r>
      <rPr>
        <b/>
        <sz val="16"/>
        <color rgb="FF000000"/>
        <rFont val="Calibri"/>
        <family val="2"/>
        <scheme val="minor"/>
      </rPr>
      <t xml:space="preserve">a </t>
    </r>
    <r>
      <rPr>
        <b/>
        <u/>
        <sz val="16"/>
        <color rgb="FF000000"/>
        <rFont val="Calibri"/>
        <family val="2"/>
        <scheme val="minor"/>
      </rPr>
      <t>New Project</t>
    </r>
  </si>
  <si>
    <t>NCCCS 3-1 Form Instructions</t>
  </si>
  <si>
    <r>
      <rPr>
        <b/>
        <sz val="11"/>
        <color rgb="FF000000"/>
        <rFont val="Calibri"/>
        <family val="2"/>
        <scheme val="minor"/>
      </rPr>
      <t>Section I</t>
    </r>
    <r>
      <rPr>
        <sz val="11"/>
        <color rgb="FF000000"/>
        <rFont val="Calibri"/>
        <family val="2"/>
        <scheme val="minor"/>
      </rPr>
      <t xml:space="preserve"> – If the type of project has changed since the prior submission, identify the current priorities.</t>
    </r>
  </si>
  <si>
    <r>
      <rPr>
        <b/>
        <sz val="11"/>
        <color rgb="FF000000"/>
        <rFont val="Calibri"/>
        <family val="2"/>
        <scheme val="minor"/>
      </rPr>
      <t>Section V</t>
    </r>
    <r>
      <rPr>
        <sz val="11"/>
        <color rgb="FF000000"/>
        <rFont val="Calibri"/>
        <family val="2"/>
        <scheme val="minor"/>
      </rPr>
      <t xml:space="preserve"> – Certification of the College Board of Trustees is always required. </t>
    </r>
  </si>
  <si>
    <r>
      <rPr>
        <b/>
        <sz val="11"/>
        <color rgb="FF000000"/>
        <rFont val="Calibri"/>
        <family val="2"/>
        <scheme val="minor"/>
      </rPr>
      <t>Section VII</t>
    </r>
    <r>
      <rPr>
        <sz val="11"/>
        <color rgb="FF000000"/>
        <rFont val="Calibri"/>
        <family val="2"/>
        <scheme val="minor"/>
      </rPr>
      <t xml:space="preserve"> – This section is not needed if it was submitted with the original NCCCS 3-1.</t>
    </r>
  </si>
  <si>
    <r>
      <t xml:space="preserve">To </t>
    </r>
    <r>
      <rPr>
        <b/>
        <u/>
        <sz val="16"/>
        <color rgb="FF000000"/>
        <rFont val="Calibri"/>
        <family val="2"/>
        <scheme val="minor"/>
      </rPr>
      <t>Close Out a Project</t>
    </r>
  </si>
  <si>
    <r>
      <t>When an</t>
    </r>
    <r>
      <rPr>
        <b/>
        <sz val="11"/>
        <color rgb="FF000000"/>
        <rFont val="Calibri"/>
        <family val="2"/>
        <scheme val="minor"/>
      </rPr>
      <t xml:space="preserve"> </t>
    </r>
    <r>
      <rPr>
        <b/>
        <u/>
        <sz val="11"/>
        <color rgb="FF000000"/>
        <rFont val="Calibri"/>
        <family val="2"/>
        <scheme val="minor"/>
      </rPr>
      <t>Informal</t>
    </r>
    <r>
      <rPr>
        <b/>
        <sz val="11"/>
        <color rgb="FF000000"/>
        <rFont val="Calibri"/>
        <family val="2"/>
        <scheme val="minor"/>
      </rPr>
      <t xml:space="preserve"> </t>
    </r>
    <r>
      <rPr>
        <sz val="11"/>
        <color rgb="FF000000"/>
        <rFont val="Calibri"/>
        <family val="2"/>
        <scheme val="minor"/>
      </rPr>
      <t xml:space="preserve">project is complete, a 3-1 Final - Project Close Out should be submitted for actual expenditures. </t>
    </r>
  </si>
  <si>
    <r>
      <t>Required:</t>
    </r>
    <r>
      <rPr>
        <sz val="11"/>
        <color rgb="FF000000"/>
        <rFont val="Calibri"/>
        <family val="2"/>
        <scheme val="minor"/>
      </rPr>
      <t xml:space="preserve"> Interscope Plus must be updated and closeout performed prior to submission of Closeout.  </t>
    </r>
  </si>
  <si>
    <r>
      <rPr>
        <b/>
        <sz val="11"/>
        <color rgb="FF000000"/>
        <rFont val="Calibri"/>
        <family val="2"/>
        <scheme val="minor"/>
      </rPr>
      <t>Section VI</t>
    </r>
    <r>
      <rPr>
        <sz val="11"/>
        <color rgb="FF000000"/>
        <rFont val="Calibri"/>
        <family val="2"/>
        <scheme val="minor"/>
      </rPr>
      <t xml:space="preserve"> – This section is only needed if there has been a change to the previously approved county funds.</t>
    </r>
  </si>
  <si>
    <r>
      <t>Note:</t>
    </r>
    <r>
      <rPr>
        <sz val="11"/>
        <color theme="1"/>
        <rFont val="Calibri"/>
        <family val="2"/>
        <scheme val="minor"/>
      </rPr>
      <t xml:space="preserve"> Only show actual expenditures. A NCCCS 3-1 Final Project Close Out should not have a budget for contingency.</t>
    </r>
  </si>
  <si>
    <r>
      <t xml:space="preserve">the minutes and resolution of the Board of Trustees </t>
    </r>
    <r>
      <rPr>
        <b/>
        <u/>
        <sz val="12"/>
        <color theme="1"/>
        <rFont val="Calibri"/>
        <family val="2"/>
        <scheme val="minor"/>
      </rPr>
      <t>dated</t>
    </r>
  </si>
  <si>
    <t>AMENDED #2</t>
  </si>
  <si>
    <t>AMENDED #3</t>
  </si>
  <si>
    <t>AMENDED #4</t>
  </si>
  <si>
    <t>AMENDED #5</t>
  </si>
  <si>
    <t>Total Average Annual Cost (used in Section VI of the 3-1)</t>
  </si>
  <si>
    <t>AMENDED #6</t>
  </si>
  <si>
    <t>Please read all instructions prior to filling out the NCCCS 3-1 form (New Project, Amended Project or Final - Project Close Out.)</t>
  </si>
  <si>
    <r>
      <t>NCCCS Project No.</t>
    </r>
    <r>
      <rPr>
        <sz val="11"/>
        <color rgb="FF000000"/>
        <rFont val="Calibri"/>
        <family val="2"/>
        <scheme val="minor"/>
      </rPr>
      <t xml:space="preserve"> – Email CIProjects@nccommunitycolleges.edu with the project name requesting the project number.</t>
    </r>
  </si>
  <si>
    <r>
      <rPr>
        <b/>
        <sz val="11"/>
        <color theme="1"/>
        <rFont val="Calibri"/>
        <family val="2"/>
        <scheme val="minor"/>
      </rPr>
      <t>Improvement Manual</t>
    </r>
    <r>
      <rPr>
        <sz val="11"/>
        <color theme="1"/>
        <rFont val="Calibri"/>
        <family val="2"/>
        <scheme val="minor"/>
      </rPr>
      <t xml:space="preserve">. </t>
    </r>
  </si>
  <si>
    <r>
      <t xml:space="preserve">Provide the System Office a copy of lease that meets criteria as addressed in </t>
    </r>
    <r>
      <rPr>
        <b/>
        <sz val="11"/>
        <color theme="1"/>
        <rFont val="Calibri"/>
        <family val="2"/>
        <scheme val="minor"/>
      </rPr>
      <t>Capital</t>
    </r>
  </si>
  <si>
    <t xml:space="preserve"> </t>
  </si>
  <si>
    <t xml:space="preserve">*For description of an addition to existing facility project, please include description of new structure (location, size (SF) and floors, materials, use of interior spaces), brief description of facility’s systems (mechanical, electrical, plumbing, generators), overview of the facilities instructional programming, and any special construction requirements (permitting, abatement, demolition, etc.).
</t>
  </si>
  <si>
    <r>
      <rPr>
        <b/>
        <sz val="11"/>
        <color theme="1"/>
        <rFont val="Calibri"/>
        <family val="2"/>
        <scheme val="minor"/>
      </rPr>
      <t xml:space="preserve">NOTE: </t>
    </r>
    <r>
      <rPr>
        <sz val="11"/>
        <color theme="1"/>
        <rFont val="Calibri"/>
        <family val="2"/>
        <scheme val="minor"/>
      </rPr>
      <t xml:space="preserve">PRINT RELEVANT TAB, SIGN, SCAN, AND E-MAIL ALL REQUESTS TO </t>
    </r>
    <r>
      <rPr>
        <b/>
        <sz val="11"/>
        <color theme="1"/>
        <rFont val="Calibri"/>
        <family val="2"/>
        <scheme val="minor"/>
      </rPr>
      <t>CIProjects@nccommunitycolleges.edu</t>
    </r>
  </si>
  <si>
    <t xml:space="preserve">Section VIII) it is estimated that the college will expend an additional </t>
  </si>
  <si>
    <r>
      <t xml:space="preserve">Reminder: 
</t>
    </r>
    <r>
      <rPr>
        <sz val="11"/>
        <color rgb="FF000000"/>
        <rFont val="Calibri"/>
        <family val="2"/>
        <scheme val="minor"/>
      </rPr>
      <t xml:space="preserve">     * The College's Board of Trustees is required to approve </t>
    </r>
    <r>
      <rPr>
        <b/>
        <sz val="11"/>
        <color rgb="FF000000"/>
        <rFont val="Calibri"/>
        <family val="2"/>
        <scheme val="minor"/>
      </rPr>
      <t>all</t>
    </r>
    <r>
      <rPr>
        <sz val="11"/>
        <color rgb="FF000000"/>
        <rFont val="Calibri"/>
        <family val="2"/>
        <scheme val="minor"/>
      </rPr>
      <t xml:space="preserve"> NCCCS 3-1 forms
     * All 3-1's for state funded projects must be approved by the State Board.
     * Interscope should reflect current project status. Please keep the Interscope system updated. </t>
    </r>
  </si>
  <si>
    <r>
      <t>College</t>
    </r>
    <r>
      <rPr>
        <sz val="11"/>
        <color rgb="FF000000"/>
        <rFont val="Calibri"/>
        <family val="2"/>
        <scheme val="minor"/>
      </rPr>
      <t xml:space="preserve"> – Select the college from the drop-down list. The colleges name will populate throughout the NCCCS 3-1 workbook.</t>
    </r>
  </si>
  <si>
    <r>
      <rPr>
        <b/>
        <sz val="11"/>
        <color rgb="FF000000"/>
        <rFont val="Calibri"/>
        <family val="2"/>
        <scheme val="minor"/>
      </rPr>
      <t>Campus</t>
    </r>
    <r>
      <rPr>
        <sz val="11"/>
        <color rgb="FF000000"/>
        <rFont val="Calibri"/>
        <family val="2"/>
        <scheme val="minor"/>
      </rPr>
      <t xml:space="preserve"> – Choose the campus where the project is located. If the campus is not showing, select “Other – Not Listed, Specify Below" and write the campus below.</t>
    </r>
  </si>
  <si>
    <r>
      <rPr>
        <b/>
        <sz val="11"/>
        <color rgb="FF000000"/>
        <rFont val="Calibri"/>
        <family val="2"/>
        <scheme val="minor"/>
      </rPr>
      <t xml:space="preserve">Section II - Project Description </t>
    </r>
    <r>
      <rPr>
        <sz val="11"/>
        <color rgb="FF000000"/>
        <rFont val="Calibri"/>
        <family val="2"/>
        <scheme val="minor"/>
      </rPr>
      <t xml:space="preserve">– Should be specific and not generic.  Include all relevant items in the scope, including square footage, programs served in the Building, etc. 
</t>
    </r>
    <r>
      <rPr>
        <b/>
        <sz val="11"/>
        <color rgb="FF000000"/>
        <rFont val="Calibri"/>
        <family val="2"/>
        <scheme val="minor"/>
      </rPr>
      <t>Property</t>
    </r>
    <r>
      <rPr>
        <sz val="11"/>
        <color rgb="FF000000"/>
        <rFont val="Calibri"/>
        <family val="2"/>
        <scheme val="minor"/>
      </rPr>
      <t xml:space="preserve"> - Check appropriate box. Provide the System Office a copy of the lease if leased property, per the Capital Improvement manual. </t>
    </r>
  </si>
  <si>
    <t>Signatures: The person completing this form and the CPC must sign.</t>
  </si>
  <si>
    <r>
      <rPr>
        <b/>
        <sz val="11"/>
        <color theme="1"/>
        <rFont val="Calibri"/>
        <family val="2"/>
        <scheme val="minor"/>
      </rPr>
      <t>Section III - Estimated Cost of Project</t>
    </r>
    <r>
      <rPr>
        <sz val="11"/>
        <color theme="1"/>
        <rFont val="Calibri"/>
        <family val="2"/>
        <scheme val="minor"/>
      </rPr>
      <t xml:space="preserve"> – The NCCCS 3-9 form (found on the NCCCS website) is a tool which can be used to help a College determine the estimated cost of a project. The OC-25 found in Interscope can also be used. In Section III, enter the budget for all applicable line items and the spreadsheet will calculate total project cost.</t>
    </r>
  </si>
  <si>
    <r>
      <rPr>
        <b/>
        <sz val="11"/>
        <color theme="1"/>
        <rFont val="Calibri"/>
        <family val="2"/>
        <scheme val="minor"/>
      </rPr>
      <t>Section IV - Sources of Funds Identified for this Project</t>
    </r>
    <r>
      <rPr>
        <sz val="11"/>
        <color theme="1"/>
        <rFont val="Calibri"/>
        <family val="2"/>
        <scheme val="minor"/>
      </rPr>
      <t xml:space="preserve"> – College must have funds identified to request project approval. For Non-State funds "Donations", "Federal", or "Other", identify the source of the funds in the field next to the listing (column F). 
Sections III and IV must balance. </t>
    </r>
  </si>
  <si>
    <r>
      <t xml:space="preserve">Section VI -Certification as to Availability of Local Support and Funds 
Certification 1: </t>
    </r>
    <r>
      <rPr>
        <sz val="11"/>
        <color rgb="FF000000"/>
        <rFont val="Calibri"/>
        <family val="2"/>
        <scheme val="minor"/>
      </rPr>
      <t>The County Manager's and/or County Finance Officer's signature is required on the 3-1 if the county is providing funding outside of the College's normal county appropriation.</t>
    </r>
    <r>
      <rPr>
        <b/>
        <sz val="11"/>
        <color rgb="FF000000"/>
        <rFont val="Calibri"/>
        <family val="2"/>
        <scheme val="minor"/>
      </rPr>
      <t xml:space="preserve">
Certification 2: </t>
    </r>
    <r>
      <rPr>
        <sz val="11"/>
        <color rgb="FF000000"/>
        <rFont val="Calibri"/>
        <family val="2"/>
        <scheme val="minor"/>
      </rPr>
      <t>The County Manager's and/or County Finance Officer's signature is required on the 3-1 for construction of all new facilities, regardless of funding source. Section VIII will also be required for construction of new facilities.</t>
    </r>
  </si>
  <si>
    <r>
      <rPr>
        <b/>
        <sz val="11"/>
        <color rgb="FF000000"/>
        <rFont val="Calibri"/>
        <family val="2"/>
        <scheme val="minor"/>
      </rPr>
      <t>Section VII - Certification of Attorney as to Fee Simple Title to the Property</t>
    </r>
    <r>
      <rPr>
        <sz val="11"/>
        <color rgb="FF000000"/>
        <rFont val="Calibri"/>
        <family val="2"/>
        <scheme val="minor"/>
      </rPr>
      <t xml:space="preserve"> – Attorney signature is required only for construction on a new site, or when federal funds are involved. This is not a requirement for a long-term lease. </t>
    </r>
  </si>
  <si>
    <r>
      <rPr>
        <b/>
        <sz val="11"/>
        <color rgb="FF000000"/>
        <rFont val="Calibri"/>
        <family val="2"/>
        <scheme val="minor"/>
      </rPr>
      <t>Section VIII - Certification of Local Budget Support</t>
    </r>
    <r>
      <rPr>
        <sz val="11"/>
        <color rgb="FF000000"/>
        <rFont val="Calibri"/>
        <family val="2"/>
        <scheme val="minor"/>
      </rPr>
      <t xml:space="preserve"> – County Manager signature is required on new building(s) or addition(s), certifying local budget support for operational annual cost. Highlighted cells in this section should be filled in, as applicable. </t>
    </r>
  </si>
  <si>
    <r>
      <t xml:space="preserve">To </t>
    </r>
    <r>
      <rPr>
        <b/>
        <u/>
        <sz val="16"/>
        <rFont val="Calibri"/>
        <family val="2"/>
        <scheme val="minor"/>
      </rPr>
      <t>Amend a Project</t>
    </r>
    <r>
      <rPr>
        <sz val="16"/>
        <rFont val="Calibri"/>
        <family val="2"/>
        <scheme val="minor"/>
      </rPr>
      <t xml:space="preserve"> </t>
    </r>
    <r>
      <rPr>
        <sz val="12"/>
        <rFont val="Calibri"/>
        <family val="2"/>
        <scheme val="minor"/>
      </rPr>
      <t>(To receive approval for a funding increase/decrease) If the decrease is for closeout, see "Closeout" section below.</t>
    </r>
  </si>
  <si>
    <t>The tabs in this workbook are linked together. Almost all fields within the Amended tabs will be populated based off the prior 3-1.</t>
  </si>
  <si>
    <r>
      <rPr>
        <b/>
        <sz val="11"/>
        <color rgb="FF000000"/>
        <rFont val="Calibri"/>
        <family val="2"/>
        <scheme val="minor"/>
      </rPr>
      <t>Section II</t>
    </r>
    <r>
      <rPr>
        <sz val="11"/>
        <color rgb="FF000000"/>
        <rFont val="Calibri"/>
        <family val="2"/>
        <scheme val="minor"/>
      </rPr>
      <t xml:space="preserve"> – Please detail the reason for this amendment. If scope change, description must include all pertinent information (square footage, project scope, building systems affected, etc.). Include a thorough description of the change from the originally approved project. For all budget changes, describe the need for change. If requesting an increase due to bids coming in high, provide details of when bid, how many received, any consultation with the State Construction Office, and any rebids. </t>
    </r>
  </si>
  <si>
    <r>
      <rPr>
        <b/>
        <sz val="11"/>
        <color rgb="FF000000"/>
        <rFont val="Calibri"/>
        <family val="2"/>
        <scheme val="minor"/>
      </rPr>
      <t>Section III &amp; IV</t>
    </r>
    <r>
      <rPr>
        <sz val="11"/>
        <color rgb="FF000000"/>
        <rFont val="Calibri"/>
        <family val="2"/>
        <scheme val="minor"/>
      </rPr>
      <t xml:space="preserve"> – The prior budget and funding sources will be displayed in the left column. Use the middle column (highlighted yellow) to adjust budget and funding. </t>
    </r>
  </si>
  <si>
    <r>
      <rPr>
        <b/>
        <sz val="11"/>
        <color theme="1"/>
        <rFont val="Calibri"/>
        <family val="2"/>
        <scheme val="minor"/>
      </rPr>
      <t xml:space="preserve">Section VIII </t>
    </r>
    <r>
      <rPr>
        <sz val="11"/>
        <color theme="1"/>
        <rFont val="Calibri"/>
        <family val="2"/>
        <scheme val="minor"/>
      </rPr>
      <t xml:space="preserve">– This section is only needed if there is a change in the estimated operating/utility annual costs. Generally, if project scope has increased to due to an increase in the square footage of the building, more than likely there will be changes to the estimated costs and this section should be filled out. </t>
    </r>
  </si>
  <si>
    <r>
      <t xml:space="preserve">When a </t>
    </r>
    <r>
      <rPr>
        <b/>
        <u/>
        <sz val="11"/>
        <color rgb="FF000000"/>
        <rFont val="Calibri"/>
        <family val="2"/>
        <scheme val="minor"/>
      </rPr>
      <t>Formal</t>
    </r>
    <r>
      <rPr>
        <sz val="11"/>
        <color rgb="FF000000"/>
        <rFont val="Calibri"/>
        <family val="2"/>
        <scheme val="minor"/>
      </rPr>
      <t xml:space="preserve"> project is complete, a final inspection is conducted, and final reports and as-built drawings have been submitted and approved by SCO, a 3-1 Final Project Close Out must be submitted. Actual expenditures for each contract/agreement must be recorded. This includes architect's agreement, special inspections, general contractor (including change orders), other contracts and work performed by owner, if applicable.</t>
    </r>
  </si>
  <si>
    <t>Total Average Annual Cost (will populate into Section VI of the 3-1)</t>
  </si>
  <si>
    <r>
      <t>Final Closeout?</t>
    </r>
    <r>
      <rPr>
        <sz val="11"/>
        <color theme="1"/>
        <rFont val="Calibri"/>
        <family val="2"/>
        <scheme val="minor"/>
      </rPr>
      <t xml:space="preserve"> - Answer the question "no" if this is a project amendment. If it is Final Closeout, please reference Close Out section below. </t>
    </r>
  </si>
  <si>
    <r>
      <t>NOTE</t>
    </r>
    <r>
      <rPr>
        <b/>
        <sz val="11"/>
        <color rgb="FF000000"/>
        <rFont val="Calibri"/>
        <family val="2"/>
        <scheme val="minor"/>
      </rPr>
      <t xml:space="preserve">: “Amended Project” and “Final Project Close Out” </t>
    </r>
    <r>
      <rPr>
        <sz val="11"/>
        <color rgb="FF000000"/>
        <rFont val="Calibri"/>
        <family val="2"/>
        <scheme val="minor"/>
      </rPr>
      <t>submissions will require approval by the State Board if the total project cost has increased by more than 10% or any projects that include state funds. The System Office will approve "Amended Project" and "Final Project Close Out" submissions that do not require SB approval. The College Board of Trustees must approve all NCCCS 3-1's for Connect NC Bond projects regardless of percentage increase/decrease.</t>
    </r>
  </si>
  <si>
    <r>
      <t>Final Closeout?</t>
    </r>
    <r>
      <rPr>
        <sz val="11"/>
        <color theme="1"/>
        <rFont val="Calibri"/>
        <family val="2"/>
        <scheme val="minor"/>
      </rPr>
      <t xml:space="preserve"> - Answer the question "yes" if this is a project amendment. See "Amend a Project" above for specific section instructions.</t>
    </r>
  </si>
  <si>
    <r>
      <t>Project Name</t>
    </r>
    <r>
      <rPr>
        <sz val="11"/>
        <color rgb="FF000000"/>
        <rFont val="Calibri"/>
        <family val="2"/>
        <scheme val="minor"/>
      </rPr>
      <t xml:space="preserve"> –Name should be specific and descriptive, include a building/facility and/or campus name. Avoid using generic names such as "Repairs &amp; Renovations", "Roof Replacements", etc. Example of a correct project name: "Vine Building -- Roof Replacement".</t>
    </r>
  </si>
  <si>
    <r>
      <t xml:space="preserve">Section I - Type of Project </t>
    </r>
    <r>
      <rPr>
        <sz val="11"/>
        <color rgb="FF000000"/>
        <rFont val="Calibri"/>
        <family val="2"/>
        <scheme val="minor"/>
      </rPr>
      <t>– From the drop down menu, select the project type. One project could have multiple types, so please include all applicable selections. Upon selection, a description of needs will drop down under Section II.</t>
    </r>
  </si>
  <si>
    <t xml:space="preserve">Submit the NCCCS 3-1 Form, identified as the “Amended 1” (go to the next Amended tab, do not reuse an Amended tab that has been previously submitted for approval). If Connect NC Bond funds are identified, a Bond Questionnaire is required with each 3-1 submitted for State Board approval. Any change in funding for the project must be submitted on a 3-1 form for approval by the State Board. </t>
  </si>
  <si>
    <t xml:space="preserve">Insert project and amendment description here. </t>
  </si>
  <si>
    <t>Insert project and amendment description here.</t>
  </si>
  <si>
    <t>Davidson-Davie Community College</t>
  </si>
  <si>
    <t>OSBM Administered 2021 SCIF grants</t>
  </si>
  <si>
    <r>
      <t>Submit the NCCCS 3-1 Form, identified as the “</t>
    </r>
    <r>
      <rPr>
        <b/>
        <sz val="11"/>
        <color rgb="FF000000"/>
        <rFont val="Calibri"/>
        <family val="2"/>
        <scheme val="minor"/>
      </rPr>
      <t>New Project</t>
    </r>
    <r>
      <rPr>
        <sz val="11"/>
        <color rgb="FF000000"/>
        <rFont val="Calibri"/>
        <family val="2"/>
        <scheme val="minor"/>
      </rPr>
      <t>” tab within the NCCCS 3-1 workbook, for State Board approval. Email ciprojects@nccommunitycolleges.edu for a project number.</t>
    </r>
  </si>
  <si>
    <r>
      <t xml:space="preserve">If </t>
    </r>
    <r>
      <rPr>
        <b/>
        <sz val="12"/>
        <color theme="4"/>
        <rFont val="Calibri"/>
        <family val="2"/>
        <scheme val="minor"/>
      </rPr>
      <t>Connect NC Bond funds</t>
    </r>
    <r>
      <rPr>
        <b/>
        <sz val="11"/>
        <color theme="4"/>
        <rFont val="Calibri"/>
        <family val="2"/>
        <scheme val="minor"/>
      </rPr>
      <t xml:space="preserve"> </t>
    </r>
    <r>
      <rPr>
        <sz val="11"/>
        <color rgb="FF000000"/>
        <rFont val="Calibri"/>
        <family val="2"/>
        <scheme val="minor"/>
      </rPr>
      <t xml:space="preserve">are funding any portion of the project, a Bond Questionnaire is required with each and every 3-1 submitted. 3-1 forms should be submitted only after all required signatures have been obtained. </t>
    </r>
  </si>
  <si>
    <t>Surry CC - The Elkin Center</t>
  </si>
  <si>
    <t>Surry CC - The Pilot Center</t>
  </si>
  <si>
    <t>2017 Wake TCC - Scott Northern Campus</t>
  </si>
  <si>
    <t>2040 AB Tech Woodfin Campus</t>
  </si>
  <si>
    <t>5010 AB Tech South Center</t>
  </si>
  <si>
    <t>5015 Caldwell CC Civic Center</t>
  </si>
  <si>
    <t>5016 Caldwell Transportation/Public Service</t>
  </si>
  <si>
    <t>5019 Central Carolina CC Siler City Center</t>
  </si>
  <si>
    <t>5023 Cleveland CC North Campus</t>
  </si>
  <si>
    <t>5097 COA - Aviation Ctr Currituck Cnty</t>
  </si>
  <si>
    <t>5025 Craven CC Volt Center</t>
  </si>
  <si>
    <t>1018 Davidson-Davie CC - Main Campus</t>
  </si>
  <si>
    <t>2025 Davidson-Davie CC Davie Cty. Campus</t>
  </si>
  <si>
    <t>5004 Davidson-Davie CC Thomasville Education Ctr</t>
  </si>
  <si>
    <t>5003 Davidson-Davie CC Uptown Lexington</t>
  </si>
  <si>
    <t>5243 Fayetteville TCC - Education Center</t>
  </si>
  <si>
    <t>5030 Fayetteville TCC - Santa Fe Collision Repair</t>
  </si>
  <si>
    <t>5098 Forsyth TCC - Stokes County Center</t>
  </si>
  <si>
    <t>2036 Gaston College - Kimbrell Campus</t>
  </si>
  <si>
    <t>5039 Isothermal CC - Rutherford Learning Center</t>
  </si>
  <si>
    <t>5066 James Sprunt CC - Diesel Facility</t>
  </si>
  <si>
    <r>
      <t xml:space="preserve">If </t>
    </r>
    <r>
      <rPr>
        <b/>
        <sz val="12"/>
        <color theme="4"/>
        <rFont val="Calibri"/>
        <family val="2"/>
        <scheme val="minor"/>
      </rPr>
      <t>OSBM Administered 2021 SCIF grant funds</t>
    </r>
    <r>
      <rPr>
        <sz val="12"/>
        <color rgb="FF000000"/>
        <rFont val="Calibri"/>
        <family val="2"/>
        <scheme val="minor"/>
      </rPr>
      <t xml:space="preserve"> </t>
    </r>
    <r>
      <rPr>
        <sz val="11"/>
        <color rgb="FF000000"/>
        <rFont val="Calibri"/>
        <family val="2"/>
        <scheme val="minor"/>
      </rPr>
      <t xml:space="preserve">are funding any portion of a project, the OSBM administered OSBM Grant contract and Appendix A is required with each and every 3-1 submitted.   3-1 forms should be submitted only after all required signatures have been obtained. </t>
    </r>
  </si>
  <si>
    <t>42120 New SCIF $400M</t>
  </si>
  <si>
    <t>42120 R&amp;R SCIF $400M</t>
  </si>
  <si>
    <t>42160 New SCIF Connect NC</t>
  </si>
  <si>
    <t>42160 R&amp;R SCIF Connect NC</t>
  </si>
  <si>
    <t>OSBM Administered 2022 SCIF grants</t>
  </si>
  <si>
    <r>
      <rPr>
        <b/>
        <sz val="11"/>
        <color theme="1"/>
        <rFont val="Calibri"/>
        <family val="2"/>
        <scheme val="minor"/>
      </rPr>
      <t>Section V - Certification by the College Board of Trustees</t>
    </r>
    <r>
      <rPr>
        <sz val="11"/>
        <color theme="1"/>
        <rFont val="Calibri"/>
        <family val="2"/>
        <scheme val="minor"/>
      </rPr>
      <t xml:space="preserve"> – Projects </t>
    </r>
    <r>
      <rPr>
        <b/>
        <sz val="11"/>
        <color theme="1"/>
        <rFont val="Calibri"/>
        <family val="2"/>
        <scheme val="minor"/>
      </rPr>
      <t xml:space="preserve">must always be approved by the college’s Board of Trustees. </t>
    </r>
    <r>
      <rPr>
        <sz val="11"/>
        <color theme="1"/>
        <rFont val="Calibri"/>
        <family val="2"/>
        <scheme val="minor"/>
      </rPr>
      <t xml:space="preserve">Section V requires both the signature of both the Board Chair and the College President. Be sure to include the resolution date of the Board of Trustee meeting. If state funds are being used, ensure that the equipment useful life and furniture prohibition boxes are checked. </t>
    </r>
    <r>
      <rPr>
        <b/>
        <sz val="11"/>
        <color theme="1"/>
        <rFont val="Calibri"/>
        <family val="2"/>
        <scheme val="minor"/>
      </rPr>
      <t>Every 3-1 requires a current signature and date.</t>
    </r>
  </si>
  <si>
    <t>with the State Funds must have a useful life of 10+ years.</t>
  </si>
  <si>
    <t>an allowable expense as part of a capital project  funded by State Funds,</t>
  </si>
  <si>
    <t>therefore will not be reimbursed.</t>
  </si>
  <si>
    <t>OSBM SCIF Interest*</t>
  </si>
  <si>
    <r>
      <t xml:space="preserve">Subtotal "B"          </t>
    </r>
    <r>
      <rPr>
        <sz val="7"/>
        <color theme="1"/>
        <rFont val="Calibri"/>
        <family val="2"/>
        <scheme val="minor"/>
      </rPr>
      <t>*Must be used on same OSBM SCIF Project</t>
    </r>
  </si>
  <si>
    <r>
      <t xml:space="preserve">Subtotal "B"         </t>
    </r>
    <r>
      <rPr>
        <sz val="7"/>
        <color theme="1"/>
        <rFont val="Calibri"/>
        <family val="2"/>
        <scheme val="minor"/>
      </rPr>
      <t xml:space="preserve"> *Must be used on same OSBM SCIF Project</t>
    </r>
  </si>
  <si>
    <t>Beaufort CC - Aurora Center</t>
  </si>
  <si>
    <t>AMENDED #7</t>
  </si>
  <si>
    <t>AMENDED #8</t>
  </si>
  <si>
    <t>AMENDED #9</t>
  </si>
  <si>
    <t>AMENDED #10</t>
  </si>
  <si>
    <t>AMENDED #11</t>
  </si>
  <si>
    <t>AMENDED #12</t>
  </si>
  <si>
    <t>AMENDED #13</t>
  </si>
  <si>
    <t>AMENDED #14</t>
  </si>
  <si>
    <t>AMENDED #15</t>
  </si>
  <si>
    <t>Pitt CC - Farmville Center</t>
  </si>
  <si>
    <t>OSBM Administered 2023 SCIF grants</t>
  </si>
  <si>
    <t>OSBM Administered 2024 SCIF grants</t>
  </si>
  <si>
    <r>
      <t xml:space="preserve">The college is required to submit an NCCCS 3-1 form for any </t>
    </r>
    <r>
      <rPr>
        <b/>
        <sz val="11"/>
        <color rgb="FF000000"/>
        <rFont val="Calibri"/>
        <family val="2"/>
        <scheme val="minor"/>
      </rPr>
      <t>capital improvement project equal to or greater than $500,000.00</t>
    </r>
    <r>
      <rPr>
        <sz val="11"/>
        <color rgb="FF000000"/>
        <rFont val="Calibri"/>
        <family val="2"/>
        <scheme val="minor"/>
      </rPr>
      <t xml:space="preserve"> regardless of funding. (See G.S. 143-129(a) Procedure for letting of public contracts.</t>
    </r>
  </si>
  <si>
    <t>5095 Wake TCC East</t>
  </si>
  <si>
    <t>5099 Piedmont CC - CHATT Person Ctr.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</si>
</sst>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
    <numFmt numFmtId="165" formatCode="&quot;$&quot;#,##0.00"/>
  </numFmts>
  <fonts count="46" x14ac:knownFonts="1">
    <font>
      <sz val="11"/>
      <color theme="1"/>
      <name val="Calibri"/>
      <family val="2"/>
      <scheme val="minor"/>
    </font>
    <font>
      <b/>
      <sz val="12"/>
      <color theme="1"/>
      <name val="Arial"/>
      <family val="2"/>
    </font>
    <font>
      <b/>
      <sz val="11"/>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8"/>
      <color theme="1"/>
      <name val="Calibri"/>
      <family val="2"/>
      <scheme val="minor"/>
    </font>
    <font>
      <b/>
      <u/>
      <sz val="12"/>
      <color theme="1"/>
      <name val="Calibri"/>
      <family val="2"/>
      <scheme val="minor"/>
    </font>
    <font>
      <b/>
      <u/>
      <sz val="10"/>
      <color theme="1"/>
      <name val="Calibri"/>
      <family val="2"/>
      <scheme val="minor"/>
    </font>
    <font>
      <b/>
      <sz val="10"/>
      <name val="Arial"/>
      <family val="2"/>
    </font>
    <font>
      <b/>
      <sz val="12"/>
      <name val="Arial"/>
      <family val="2"/>
    </font>
    <font>
      <b/>
      <sz val="11"/>
      <name val="Arial"/>
      <family val="2"/>
    </font>
    <font>
      <sz val="12"/>
      <name val="Times New Roman"/>
      <family val="1"/>
    </font>
    <font>
      <b/>
      <sz val="8"/>
      <name val="Arial"/>
      <family val="2"/>
    </font>
    <font>
      <b/>
      <sz val="16"/>
      <color theme="1"/>
      <name val="Calibri"/>
      <family val="2"/>
      <scheme val="minor"/>
    </font>
    <font>
      <b/>
      <sz val="18"/>
      <color theme="1"/>
      <name val="Calibri"/>
      <family val="2"/>
      <scheme val="minor"/>
    </font>
    <font>
      <sz val="14"/>
      <color theme="1"/>
      <name val="Calibri"/>
      <family val="2"/>
      <scheme val="minor"/>
    </font>
    <font>
      <b/>
      <u/>
      <sz val="14"/>
      <color theme="1"/>
      <name val="Calibri"/>
      <family val="2"/>
      <scheme val="minor"/>
    </font>
    <font>
      <sz val="8"/>
      <color theme="1"/>
      <name val="Calibri"/>
      <family val="2"/>
      <scheme val="minor"/>
    </font>
    <font>
      <u/>
      <sz val="12"/>
      <color theme="1"/>
      <name val="Calibri"/>
      <family val="2"/>
      <scheme val="minor"/>
    </font>
    <font>
      <b/>
      <sz val="14"/>
      <name val="Arial"/>
      <family val="2"/>
    </font>
    <font>
      <b/>
      <sz val="11"/>
      <color rgb="FFFF0000"/>
      <name val="Calibri"/>
      <family val="2"/>
      <scheme val="minor"/>
    </font>
    <font>
      <b/>
      <sz val="12"/>
      <color rgb="FFFF0000"/>
      <name val="Calibri"/>
      <family val="2"/>
      <scheme val="minor"/>
    </font>
    <font>
      <b/>
      <sz val="16"/>
      <color rgb="FFFF0000"/>
      <name val="Calibri"/>
      <family val="2"/>
      <scheme val="minor"/>
    </font>
    <font>
      <sz val="8"/>
      <color rgb="FFFF0000"/>
      <name val="Calibri"/>
      <family val="2"/>
      <scheme val="minor"/>
    </font>
    <font>
      <sz val="16"/>
      <color rgb="FFFF0000"/>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6"/>
      <color rgb="FF000000"/>
      <name val="Calibri"/>
      <family val="2"/>
      <scheme val="minor"/>
    </font>
    <font>
      <b/>
      <sz val="16"/>
      <color rgb="FF000000"/>
      <name val="Calibri"/>
      <family val="2"/>
      <scheme val="minor"/>
    </font>
    <font>
      <b/>
      <u/>
      <sz val="16"/>
      <color rgb="FF000000"/>
      <name val="Calibri"/>
      <family val="2"/>
      <scheme val="minor"/>
    </font>
    <font>
      <b/>
      <sz val="11"/>
      <name val="Calibri"/>
      <family val="2"/>
      <scheme val="minor"/>
    </font>
    <font>
      <sz val="11"/>
      <color rgb="FFFF0000"/>
      <name val="Calibri"/>
      <family val="2"/>
      <scheme val="minor"/>
    </font>
    <font>
      <sz val="16"/>
      <name val="Calibri"/>
      <family val="2"/>
      <scheme val="minor"/>
    </font>
    <font>
      <b/>
      <u/>
      <sz val="16"/>
      <name val="Calibri"/>
      <family val="2"/>
      <scheme val="minor"/>
    </font>
    <font>
      <sz val="12"/>
      <name val="Calibri"/>
      <family val="2"/>
      <scheme val="minor"/>
    </font>
    <font>
      <sz val="11"/>
      <name val="Calibri"/>
      <family val="2"/>
      <scheme val="minor"/>
    </font>
    <font>
      <sz val="6"/>
      <color theme="1"/>
      <name val="Calibri"/>
      <family val="2"/>
      <scheme val="minor"/>
    </font>
    <font>
      <b/>
      <sz val="11"/>
      <color theme="4"/>
      <name val="Calibri"/>
      <family val="2"/>
      <scheme val="minor"/>
    </font>
    <font>
      <b/>
      <sz val="12"/>
      <color theme="4"/>
      <name val="Calibri"/>
      <family val="2"/>
      <scheme val="minor"/>
    </font>
    <font>
      <sz val="12"/>
      <color rgb="FF000000"/>
      <name val="Calibri"/>
      <family val="2"/>
      <scheme val="minor"/>
    </font>
    <font>
      <sz val="7"/>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style="medium">
        <color indexed="64"/>
      </bottom>
      <diagonal/>
    </border>
  </borders>
  <cellStyleXfs count="1">
    <xf numFmtId="0" fontId="0" fillId="0" borderId="0"/>
  </cellStyleXfs>
  <cellXfs count="261">
    <xf numFmtId="0" fontId="0" fillId="0" borderId="0" xfId="0"/>
    <xf numFmtId="0" fontId="3" fillId="0" borderId="0" xfId="0" applyFont="1"/>
    <xf numFmtId="0" fontId="2" fillId="0" borderId="0" xfId="0" applyFont="1"/>
    <xf numFmtId="0" fontId="4" fillId="0" borderId="0" xfId="0" applyFont="1"/>
    <xf numFmtId="0" fontId="7"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7" fillId="0" borderId="0" xfId="0" applyFont="1" applyAlignment="1">
      <alignment horizontal="left" vertical="center" indent="6"/>
    </xf>
    <xf numFmtId="0" fontId="9" fillId="0" borderId="0" xfId="0" applyFont="1" applyAlignment="1">
      <alignment horizontal="left" vertical="center" indent="6"/>
    </xf>
    <xf numFmtId="0" fontId="0" fillId="0" borderId="0" xfId="0" applyAlignment="1">
      <alignment horizontal="left" vertical="center"/>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0" fillId="0" borderId="2" xfId="0" applyBorder="1"/>
    <xf numFmtId="0" fontId="0" fillId="0" borderId="0" xfId="0" applyAlignment="1">
      <alignment horizontal="right"/>
    </xf>
    <xf numFmtId="0" fontId="12" fillId="0" borderId="0" xfId="0" applyFont="1"/>
    <xf numFmtId="0" fontId="12" fillId="0" borderId="4" xfId="0" applyFont="1" applyBorder="1"/>
    <xf numFmtId="0" fontId="12" fillId="0" borderId="2" xfId="0" applyFont="1" applyBorder="1"/>
    <xf numFmtId="0" fontId="12" fillId="3" borderId="4" xfId="0" applyFont="1" applyFill="1" applyBorder="1" applyAlignment="1">
      <alignment horizontal="center" wrapText="1"/>
    </xf>
    <xf numFmtId="0" fontId="12" fillId="0" borderId="4" xfId="0" applyFont="1" applyBorder="1" applyAlignment="1">
      <alignment horizontal="center" wrapText="1"/>
    </xf>
    <xf numFmtId="0" fontId="12" fillId="0" borderId="7" xfId="0" applyFont="1" applyBorder="1"/>
    <xf numFmtId="164" fontId="12" fillId="0" borderId="4" xfId="0" applyNumberFormat="1" applyFont="1" applyBorder="1"/>
    <xf numFmtId="164" fontId="12" fillId="0" borderId="7" xfId="0" applyNumberFormat="1" applyFont="1" applyBorder="1"/>
    <xf numFmtId="0" fontId="12" fillId="0" borderId="8" xfId="0" applyFont="1" applyBorder="1" applyAlignment="1">
      <alignment horizontal="right"/>
    </xf>
    <xf numFmtId="0" fontId="12" fillId="0" borderId="11" xfId="0" applyFont="1" applyBorder="1"/>
    <xf numFmtId="0" fontId="12" fillId="0" borderId="12" xfId="0" applyFont="1" applyBorder="1"/>
    <xf numFmtId="0" fontId="12" fillId="0" borderId="15" xfId="0" applyFont="1" applyBorder="1"/>
    <xf numFmtId="0" fontId="15" fillId="0" borderId="0" xfId="0" applyFont="1" applyAlignment="1">
      <alignment vertical="top" wrapText="1"/>
    </xf>
    <xf numFmtId="0" fontId="15" fillId="0" borderId="0" xfId="0" applyFont="1" applyAlignment="1">
      <alignment horizontal="left" indent="4"/>
    </xf>
    <xf numFmtId="0" fontId="16" fillId="0" borderId="0" xfId="0" applyFont="1" applyAlignment="1">
      <alignment horizontal="right"/>
    </xf>
    <xf numFmtId="14" fontId="12" fillId="0" borderId="0" xfId="0" applyNumberFormat="1" applyFont="1"/>
    <xf numFmtId="0" fontId="13" fillId="0" borderId="0" xfId="0" applyFont="1" applyAlignment="1">
      <alignment horizontal="center" wrapText="1"/>
    </xf>
    <xf numFmtId="0" fontId="14" fillId="0" borderId="0" xfId="0" applyFont="1" applyAlignment="1">
      <alignment horizontal="center" wrapText="1"/>
    </xf>
    <xf numFmtId="0" fontId="8" fillId="0" borderId="0" xfId="0" applyFont="1" applyAlignment="1">
      <alignment horizontal="left" wrapText="1"/>
    </xf>
    <xf numFmtId="0" fontId="6" fillId="0" borderId="0" xfId="0" applyFont="1" applyAlignment="1">
      <alignment horizontal="left" vertical="center"/>
    </xf>
    <xf numFmtId="0" fontId="6" fillId="0" borderId="0" xfId="0" applyFont="1"/>
    <xf numFmtId="0" fontId="8" fillId="0" borderId="0" xfId="0" applyFont="1" applyAlignment="1">
      <alignment vertical="center"/>
    </xf>
    <xf numFmtId="0" fontId="7" fillId="0" borderId="0" xfId="0" applyFont="1"/>
    <xf numFmtId="0" fontId="10" fillId="0" borderId="0" xfId="0" applyFont="1" applyAlignment="1">
      <alignment vertical="center"/>
    </xf>
    <xf numFmtId="0" fontId="8" fillId="0" borderId="0" xfId="0" applyFont="1"/>
    <xf numFmtId="0" fontId="7" fillId="0" borderId="0" xfId="0" applyFont="1" applyAlignment="1">
      <alignment vertical="center"/>
    </xf>
    <xf numFmtId="49" fontId="7" fillId="0" borderId="0" xfId="0" applyNumberFormat="1" applyFont="1" applyAlignment="1">
      <alignment vertical="center"/>
    </xf>
    <xf numFmtId="0" fontId="21" fillId="0" borderId="0" xfId="0" applyFont="1"/>
    <xf numFmtId="49" fontId="7" fillId="0" borderId="0" xfId="0" applyNumberFormat="1" applyFont="1"/>
    <xf numFmtId="0" fontId="7" fillId="0" borderId="2" xfId="0" applyFont="1" applyBorder="1"/>
    <xf numFmtId="0" fontId="17" fillId="0" borderId="0" xfId="0" applyFont="1"/>
    <xf numFmtId="164" fontId="0" fillId="0" borderId="2" xfId="0" applyNumberFormat="1" applyBorder="1" applyAlignment="1">
      <alignment horizontal="center"/>
    </xf>
    <xf numFmtId="0" fontId="1" fillId="0" borderId="0" xfId="0" applyFont="1" applyAlignment="1">
      <alignment vertical="center"/>
    </xf>
    <xf numFmtId="0" fontId="0" fillId="0" borderId="3" xfId="0" applyBorder="1"/>
    <xf numFmtId="164" fontId="2" fillId="0" borderId="2" xfId="0" applyNumberFormat="1" applyFont="1" applyBorder="1"/>
    <xf numFmtId="165" fontId="0" fillId="0" borderId="0" xfId="0" applyNumberFormat="1"/>
    <xf numFmtId="0" fontId="2" fillId="0" borderId="2" xfId="0" applyFont="1" applyBorder="1" applyAlignment="1">
      <alignment horizontal="center"/>
    </xf>
    <xf numFmtId="4" fontId="0" fillId="0" borderId="0" xfId="0" applyNumberFormat="1"/>
    <xf numFmtId="0" fontId="0" fillId="0" borderId="0" xfId="0" applyAlignment="1">
      <alignment horizontal="left"/>
    </xf>
    <xf numFmtId="0" fontId="7" fillId="0" borderId="2" xfId="0" applyFont="1" applyBorder="1" applyAlignment="1">
      <alignment horizontal="left"/>
    </xf>
    <xf numFmtId="0" fontId="10" fillId="0" borderId="0" xfId="0" applyFont="1" applyAlignment="1">
      <alignment horizontal="center" vertical="center"/>
    </xf>
    <xf numFmtId="0" fontId="3" fillId="0" borderId="0" xfId="0" applyFont="1" applyAlignment="1">
      <alignment horizontal="center"/>
    </xf>
    <xf numFmtId="0" fontId="7" fillId="0" borderId="2" xfId="0" applyFont="1" applyBorder="1" applyAlignment="1">
      <alignment horizontal="left" wrapText="1"/>
    </xf>
    <xf numFmtId="49" fontId="7" fillId="0" borderId="2" xfId="0" applyNumberFormat="1" applyFont="1" applyBorder="1" applyAlignment="1" applyProtection="1">
      <alignment horizontal="left" wrapText="1"/>
      <protection locked="0"/>
    </xf>
    <xf numFmtId="0" fontId="3" fillId="0" borderId="0" xfId="0" applyFont="1" applyAlignment="1">
      <alignment horizontal="left"/>
    </xf>
    <xf numFmtId="0" fontId="0" fillId="0" borderId="0" xfId="0" applyAlignment="1">
      <alignment vertical="center"/>
    </xf>
    <xf numFmtId="0" fontId="19" fillId="0" borderId="0" xfId="0" applyFont="1"/>
    <xf numFmtId="165" fontId="8" fillId="0" borderId="2" xfId="0" applyNumberFormat="1" applyFont="1" applyBorder="1" applyAlignment="1">
      <alignment horizontal="center"/>
    </xf>
    <xf numFmtId="165" fontId="0" fillId="0" borderId="2" xfId="0" applyNumberFormat="1" applyBorder="1" applyAlignment="1">
      <alignment horizontal="center"/>
    </xf>
    <xf numFmtId="165" fontId="2" fillId="0" borderId="2" xfId="0" applyNumberFormat="1" applyFont="1" applyBorder="1"/>
    <xf numFmtId="164" fontId="12" fillId="4" borderId="4" xfId="0" applyNumberFormat="1" applyFont="1" applyFill="1" applyBorder="1" applyProtection="1">
      <protection locked="0"/>
    </xf>
    <xf numFmtId="0" fontId="21" fillId="0" borderId="0" xfId="0" applyFont="1" applyProtection="1">
      <protection locked="0"/>
    </xf>
    <xf numFmtId="0" fontId="24" fillId="0" borderId="0" xfId="0" applyFont="1" applyAlignment="1">
      <alignment horizontal="right"/>
    </xf>
    <xf numFmtId="165" fontId="8" fillId="0" borderId="20" xfId="0" applyNumberFormat="1" applyFont="1" applyBorder="1"/>
    <xf numFmtId="0" fontId="0" fillId="0" borderId="0" xfId="0" applyAlignment="1" applyProtection="1">
      <alignment horizontal="right"/>
      <protection locked="0"/>
    </xf>
    <xf numFmtId="0" fontId="21" fillId="0" borderId="0" xfId="0" applyFont="1" applyAlignment="1" applyProtection="1">
      <alignment vertical="center"/>
      <protection locked="0"/>
    </xf>
    <xf numFmtId="0" fontId="24" fillId="0" borderId="2" xfId="0" applyFont="1" applyBorder="1" applyAlignment="1">
      <alignment horizontal="left"/>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right"/>
    </xf>
    <xf numFmtId="40" fontId="0" fillId="0" borderId="1" xfId="0" applyNumberFormat="1" applyBorder="1" applyProtection="1">
      <protection locked="0"/>
    </xf>
    <xf numFmtId="40" fontId="0" fillId="0" borderId="0" xfId="0" applyNumberFormat="1"/>
    <xf numFmtId="40" fontId="0" fillId="0" borderId="12" xfId="0" applyNumberFormat="1" applyBorder="1" applyProtection="1">
      <protection locked="0"/>
    </xf>
    <xf numFmtId="40" fontId="0" fillId="0" borderId="1" xfId="0" applyNumberFormat="1" applyBorder="1"/>
    <xf numFmtId="40" fontId="0" fillId="0" borderId="12" xfId="0" applyNumberFormat="1" applyBorder="1"/>
    <xf numFmtId="8" fontId="8" fillId="0" borderId="20" xfId="0" applyNumberFormat="1" applyFont="1" applyBorder="1"/>
    <xf numFmtId="0" fontId="27" fillId="0" borderId="0" xfId="0" applyFont="1" applyProtection="1">
      <protection locked="0"/>
    </xf>
    <xf numFmtId="0" fontId="2" fillId="0" borderId="22" xfId="0" applyFont="1" applyBorder="1" applyAlignment="1">
      <alignment horizontal="center"/>
    </xf>
    <xf numFmtId="0" fontId="2" fillId="0" borderId="22" xfId="0" applyFont="1" applyBorder="1" applyAlignment="1">
      <alignment horizontal="center" wrapText="1"/>
    </xf>
    <xf numFmtId="8" fontId="8" fillId="0" borderId="25" xfId="0" applyNumberFormat="1" applyFont="1" applyBorder="1"/>
    <xf numFmtId="40" fontId="0" fillId="0" borderId="12" xfId="0" applyNumberFormat="1" applyBorder="1" applyAlignment="1">
      <alignment horizontal="right"/>
    </xf>
    <xf numFmtId="0" fontId="12" fillId="0" borderId="7" xfId="0" applyFont="1" applyBorder="1" applyAlignment="1">
      <alignment horizontal="center" wrapText="1"/>
    </xf>
    <xf numFmtId="49" fontId="7" fillId="0" borderId="0" xfId="0" applyNumberFormat="1" applyFont="1" applyAlignment="1">
      <alignment horizontal="left" wrapText="1"/>
    </xf>
    <xf numFmtId="0" fontId="5" fillId="0" borderId="0" xfId="0" applyFont="1" applyAlignment="1">
      <alignment vertical="top" wrapText="1"/>
    </xf>
    <xf numFmtId="0" fontId="0" fillId="0" borderId="0" xfId="0" applyAlignment="1">
      <alignment vertical="top" wrapText="1"/>
    </xf>
    <xf numFmtId="49" fontId="0" fillId="0" borderId="0" xfId="0" applyNumberFormat="1"/>
    <xf numFmtId="165" fontId="8" fillId="0" borderId="0" xfId="0" applyNumberFormat="1" applyFont="1"/>
    <xf numFmtId="0" fontId="7" fillId="0" borderId="0" xfId="0" applyFont="1" applyAlignment="1">
      <alignment horizontal="left"/>
    </xf>
    <xf numFmtId="0" fontId="2" fillId="0" borderId="0" xfId="0" applyFont="1" applyAlignment="1">
      <alignment horizontal="center"/>
    </xf>
    <xf numFmtId="0" fontId="19" fillId="0" borderId="0" xfId="0" applyFont="1" applyAlignment="1">
      <alignment horizontal="center"/>
    </xf>
    <xf numFmtId="0" fontId="12" fillId="0" borderId="0" xfId="0" applyFont="1" applyAlignment="1">
      <alignment horizontal="center" wrapText="1"/>
    </xf>
    <xf numFmtId="164" fontId="12" fillId="0" borderId="0" xfId="0" applyNumberFormat="1" applyFont="1"/>
    <xf numFmtId="40" fontId="0" fillId="0" borderId="26" xfId="0" applyNumberFormat="1" applyBorder="1" applyAlignment="1">
      <alignment horizontal="right"/>
    </xf>
    <xf numFmtId="40" fontId="0" fillId="5" borderId="23" xfId="0" applyNumberFormat="1" applyFill="1" applyBorder="1" applyAlignment="1" applyProtection="1">
      <alignment horizontal="right"/>
      <protection locked="0"/>
    </xf>
    <xf numFmtId="40" fontId="0" fillId="0" borderId="21" xfId="0" applyNumberFormat="1" applyBorder="1" applyAlignment="1">
      <alignment horizontal="right"/>
    </xf>
    <xf numFmtId="40" fontId="0" fillId="0" borderId="1" xfId="0" applyNumberFormat="1" applyBorder="1" applyAlignment="1">
      <alignment horizontal="right"/>
    </xf>
    <xf numFmtId="40" fontId="0" fillId="5" borderId="24" xfId="0" applyNumberFormat="1" applyFill="1" applyBorder="1" applyAlignment="1" applyProtection="1">
      <alignment horizontal="right"/>
      <protection locked="0"/>
    </xf>
    <xf numFmtId="40" fontId="0" fillId="5" borderId="13" xfId="0" applyNumberFormat="1" applyFill="1" applyBorder="1" applyAlignment="1">
      <alignment horizontal="right"/>
    </xf>
    <xf numFmtId="40" fontId="0" fillId="0" borderId="14" xfId="0" applyNumberFormat="1" applyBorder="1" applyAlignment="1">
      <alignment horizontal="right"/>
    </xf>
    <xf numFmtId="40" fontId="0" fillId="0" borderId="0" xfId="0" applyNumberFormat="1" applyAlignment="1">
      <alignment horizontal="right"/>
    </xf>
    <xf numFmtId="40" fontId="0" fillId="0" borderId="31" xfId="0" applyNumberFormat="1" applyBorder="1" applyAlignment="1">
      <alignment horizontal="right"/>
    </xf>
    <xf numFmtId="40" fontId="0" fillId="5" borderId="13" xfId="0" applyNumberFormat="1" applyFill="1" applyBorder="1" applyAlignment="1" applyProtection="1">
      <alignment horizontal="right"/>
      <protection locked="0"/>
    </xf>
    <xf numFmtId="4" fontId="0" fillId="0" borderId="0" xfId="0" applyNumberFormat="1" applyAlignment="1">
      <alignment horizontal="right"/>
    </xf>
    <xf numFmtId="8" fontId="2" fillId="0" borderId="20" xfId="0" applyNumberFormat="1" applyFont="1" applyBorder="1" applyAlignment="1">
      <alignment horizontal="right"/>
    </xf>
    <xf numFmtId="8" fontId="2" fillId="0" borderId="25" xfId="0" applyNumberFormat="1" applyFont="1" applyBorder="1" applyAlignment="1">
      <alignment horizontal="right"/>
    </xf>
    <xf numFmtId="40" fontId="8" fillId="0" borderId="12" xfId="0" applyNumberFormat="1" applyFont="1" applyBorder="1" applyAlignment="1">
      <alignment horizontal="right"/>
    </xf>
    <xf numFmtId="40" fontId="8" fillId="0" borderId="27" xfId="0" applyNumberFormat="1" applyFont="1" applyBorder="1" applyAlignment="1">
      <alignment horizontal="right"/>
    </xf>
    <xf numFmtId="40" fontId="8" fillId="5" borderId="13" xfId="0" applyNumberFormat="1" applyFont="1" applyFill="1" applyBorder="1" applyAlignment="1">
      <alignment horizontal="right"/>
    </xf>
    <xf numFmtId="40" fontId="8" fillId="0" borderId="14" xfId="0" applyNumberFormat="1" applyFont="1" applyBorder="1" applyAlignment="1">
      <alignment horizontal="right"/>
    </xf>
    <xf numFmtId="40" fontId="8" fillId="0" borderId="1" xfId="0" applyNumberFormat="1" applyFont="1" applyBorder="1" applyAlignment="1">
      <alignment horizontal="right"/>
    </xf>
    <xf numFmtId="40" fontId="8" fillId="0" borderId="28" xfId="0" applyNumberFormat="1" applyFont="1" applyBorder="1" applyAlignment="1">
      <alignment horizontal="right"/>
    </xf>
    <xf numFmtId="40" fontId="8" fillId="0" borderId="29" xfId="0" applyNumberFormat="1" applyFont="1" applyBorder="1" applyAlignment="1">
      <alignment horizontal="right"/>
    </xf>
    <xf numFmtId="40" fontId="8" fillId="0" borderId="30" xfId="0" applyNumberFormat="1" applyFont="1" applyBorder="1" applyAlignment="1">
      <alignment horizontal="right"/>
    </xf>
    <xf numFmtId="14" fontId="0" fillId="0" borderId="0" xfId="0" applyNumberFormat="1" applyAlignment="1">
      <alignment horizontal="left"/>
    </xf>
    <xf numFmtId="0" fontId="0" fillId="2" borderId="1" xfId="0" applyFill="1" applyBorder="1"/>
    <xf numFmtId="4" fontId="8" fillId="0" borderId="0" xfId="0" applyNumberFormat="1" applyFont="1"/>
    <xf numFmtId="0" fontId="25" fillId="0" borderId="0" xfId="0" applyFont="1" applyAlignment="1">
      <alignment wrapText="1"/>
    </xf>
    <xf numFmtId="0" fontId="24" fillId="0" borderId="0" xfId="0" applyFont="1" applyAlignment="1">
      <alignment vertical="center"/>
    </xf>
    <xf numFmtId="0" fontId="36" fillId="0" borderId="0" xfId="0" applyFont="1"/>
    <xf numFmtId="1" fontId="7" fillId="0" borderId="2" xfId="0" applyNumberFormat="1" applyFont="1" applyBorder="1" applyProtection="1">
      <protection locked="0"/>
    </xf>
    <xf numFmtId="2" fontId="0" fillId="0" borderId="0" xfId="0" applyNumberFormat="1"/>
    <xf numFmtId="49" fontId="0" fillId="0" borderId="2" xfId="0" applyNumberFormat="1" applyBorder="1" applyAlignment="1">
      <alignment horizontal="center"/>
    </xf>
    <xf numFmtId="0" fontId="35" fillId="0" borderId="0" xfId="0" applyFont="1"/>
    <xf numFmtId="0" fontId="12" fillId="5" borderId="4" xfId="0" applyFont="1" applyFill="1" applyBorder="1" applyProtection="1">
      <protection locked="0"/>
    </xf>
    <xf numFmtId="0" fontId="12" fillId="5" borderId="7" xfId="0" applyFont="1" applyFill="1" applyBorder="1" applyProtection="1">
      <protection locked="0"/>
    </xf>
    <xf numFmtId="164" fontId="12" fillId="5" borderId="4" xfId="0" applyNumberFormat="1" applyFont="1" applyFill="1" applyBorder="1" applyProtection="1">
      <protection locked="0"/>
    </xf>
    <xf numFmtId="164" fontId="12" fillId="5" borderId="7" xfId="0" applyNumberFormat="1" applyFont="1" applyFill="1" applyBorder="1" applyProtection="1">
      <protection locked="0"/>
    </xf>
    <xf numFmtId="0" fontId="40" fillId="0" borderId="0" xfId="0" applyFont="1"/>
    <xf numFmtId="0" fontId="29" fillId="0" borderId="0" xfId="0" applyFont="1" applyAlignment="1">
      <alignment horizontal="left" vertical="top" wrapText="1"/>
    </xf>
    <xf numFmtId="0" fontId="2" fillId="0" borderId="2" xfId="0" applyFont="1" applyBorder="1"/>
    <xf numFmtId="0" fontId="0" fillId="0" borderId="17" xfId="0" applyBorder="1"/>
    <xf numFmtId="0" fontId="29" fillId="0" borderId="0" xfId="0" applyFont="1"/>
    <xf numFmtId="0" fontId="25" fillId="0" borderId="17" xfId="0" applyFont="1" applyBorder="1" applyAlignment="1">
      <alignment wrapText="1"/>
    </xf>
    <xf numFmtId="0" fontId="32" fillId="0" borderId="0" xfId="0" applyFont="1"/>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30" fillId="0" borderId="0" xfId="0" applyFont="1" applyAlignment="1">
      <alignment vertical="center"/>
    </xf>
    <xf numFmtId="0" fontId="29" fillId="0" borderId="17" xfId="0" applyFont="1" applyBorder="1" applyAlignment="1">
      <alignment horizontal="left" vertical="top" wrapText="1"/>
    </xf>
    <xf numFmtId="0" fontId="24" fillId="0" borderId="0" xfId="0" applyFont="1"/>
    <xf numFmtId="0" fontId="0" fillId="0" borderId="19" xfId="0" applyBorder="1"/>
    <xf numFmtId="0" fontId="4" fillId="0" borderId="2" xfId="0" applyFont="1" applyBorder="1" applyAlignment="1">
      <alignment vertical="center"/>
    </xf>
    <xf numFmtId="0" fontId="41" fillId="0" borderId="0" xfId="0" applyFont="1"/>
    <xf numFmtId="0" fontId="5" fillId="0" borderId="9" xfId="0" applyFont="1" applyBorder="1" applyAlignment="1" applyProtection="1">
      <alignment horizontal="left" vertical="top" wrapText="1"/>
      <protection locked="0"/>
    </xf>
    <xf numFmtId="0" fontId="0" fillId="0" borderId="5"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19" xfId="0" applyBorder="1" applyAlignment="1" applyProtection="1">
      <alignment vertical="top" wrapText="1"/>
      <protection locked="0"/>
    </xf>
    <xf numFmtId="0" fontId="18"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vertical="center"/>
    </xf>
    <xf numFmtId="0" fontId="26"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horizontal="center"/>
    </xf>
    <xf numFmtId="0" fontId="0" fillId="0" borderId="2" xfId="0" applyBorder="1"/>
    <xf numFmtId="0" fontId="8" fillId="0" borderId="0" xfId="0" applyFont="1" applyAlignment="1">
      <alignment wrapText="1"/>
    </xf>
    <xf numFmtId="0" fontId="7"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vertical="center" wrapText="1"/>
    </xf>
    <xf numFmtId="0" fontId="7" fillId="0" borderId="0" xfId="0" applyFont="1" applyAlignment="1">
      <alignment wrapText="1"/>
    </xf>
    <xf numFmtId="0" fontId="4" fillId="0" borderId="2" xfId="0" applyFont="1" applyBorder="1" applyAlignment="1">
      <alignment horizontal="left" vertical="center" wrapText="1"/>
    </xf>
    <xf numFmtId="0" fontId="2" fillId="0" borderId="2" xfId="0" applyFont="1" applyBorder="1"/>
    <xf numFmtId="0" fontId="25" fillId="0" borderId="2" xfId="0" applyFont="1" applyBorder="1"/>
    <xf numFmtId="0" fontId="24" fillId="0" borderId="2" xfId="0" applyFont="1" applyBorder="1"/>
    <xf numFmtId="0" fontId="0" fillId="0" borderId="2" xfId="0" applyBorder="1" applyProtection="1">
      <protection locked="0"/>
    </xf>
    <xf numFmtId="0" fontId="28" fillId="0" borderId="0" xfId="0" applyFont="1" applyAlignment="1">
      <alignment wrapText="1"/>
    </xf>
    <xf numFmtId="0" fontId="0" fillId="0" borderId="2" xfId="0" applyBorder="1" applyAlignment="1" applyProtection="1">
      <alignment horizontal="left"/>
      <protection locked="0"/>
    </xf>
    <xf numFmtId="49" fontId="7" fillId="0" borderId="0" xfId="0" applyNumberFormat="1" applyFont="1" applyAlignment="1">
      <alignment vertical="center"/>
    </xf>
    <xf numFmtId="0" fontId="0" fillId="0" borderId="0" xfId="0" applyAlignment="1">
      <alignment vertical="center"/>
    </xf>
    <xf numFmtId="0" fontId="6" fillId="0" borderId="0" xfId="0" applyFont="1" applyAlignment="1">
      <alignment horizontal="left" vertical="center"/>
    </xf>
    <xf numFmtId="0" fontId="0" fillId="0" borderId="0" xfId="0"/>
    <xf numFmtId="0" fontId="8" fillId="0" borderId="0" xfId="0" applyFont="1" applyAlignment="1">
      <alignment horizontal="left"/>
    </xf>
    <xf numFmtId="0" fontId="8" fillId="0" borderId="2" xfId="0" applyFont="1" applyBorder="1" applyProtection="1">
      <protection locked="0"/>
    </xf>
    <xf numFmtId="0" fontId="2" fillId="0" borderId="2" xfId="0" applyFont="1" applyBorder="1" applyProtection="1">
      <protection locked="0"/>
    </xf>
    <xf numFmtId="0" fontId="0" fillId="0" borderId="3" xfId="0" applyBorder="1" applyProtection="1">
      <protection locked="0"/>
    </xf>
    <xf numFmtId="0" fontId="2" fillId="0" borderId="0" xfId="0" applyFont="1" applyAlignment="1">
      <alignment horizontal="center"/>
    </xf>
    <xf numFmtId="0" fontId="12" fillId="0" borderId="2" xfId="0" applyFont="1" applyBorder="1" applyProtection="1">
      <protection locked="0"/>
    </xf>
    <xf numFmtId="0" fontId="23" fillId="0" borderId="0" xfId="0" applyFont="1" applyAlignment="1">
      <alignment horizontal="center"/>
    </xf>
    <xf numFmtId="0" fontId="19" fillId="0" borderId="0" xfId="0" applyFont="1" applyAlignment="1">
      <alignment horizontal="center"/>
    </xf>
    <xf numFmtId="14" fontId="12" fillId="0" borderId="2" xfId="0" applyNumberFormat="1" applyFont="1" applyBorder="1" applyAlignment="1" applyProtection="1">
      <alignment horizontal="left"/>
      <protection locked="0"/>
    </xf>
    <xf numFmtId="0" fontId="12" fillId="0" borderId="2" xfId="0" applyFont="1" applyBorder="1" applyAlignment="1">
      <alignment horizontal="left"/>
    </xf>
    <xf numFmtId="0" fontId="0" fillId="0" borderId="2" xfId="0" applyBorder="1" applyAlignment="1">
      <alignment horizontal="left"/>
    </xf>
    <xf numFmtId="164" fontId="12" fillId="0" borderId="9" xfId="0" applyNumberFormat="1" applyFont="1" applyBorder="1" applyAlignment="1">
      <alignment horizontal="right"/>
    </xf>
    <xf numFmtId="0" fontId="0" fillId="0" borderId="5" xfId="0" applyBorder="1" applyAlignment="1">
      <alignment horizontal="right"/>
    </xf>
    <xf numFmtId="0" fontId="0" fillId="0" borderId="5" xfId="0" applyBorder="1"/>
    <xf numFmtId="0" fontId="0" fillId="0" borderId="10" xfId="0" applyBorder="1"/>
    <xf numFmtId="0" fontId="12" fillId="0" borderId="2" xfId="0" applyFont="1" applyBorder="1"/>
    <xf numFmtId="0" fontId="12" fillId="0" borderId="0" xfId="0" applyFont="1"/>
    <xf numFmtId="0" fontId="12" fillId="0" borderId="7" xfId="0" applyFont="1" applyBorder="1" applyAlignment="1">
      <alignment horizontal="center" wrapText="1"/>
    </xf>
    <xf numFmtId="0" fontId="0" fillId="0" borderId="3" xfId="0" applyBorder="1" applyAlignment="1">
      <alignment horizontal="center" wrapText="1"/>
    </xf>
    <xf numFmtId="0" fontId="0" fillId="0" borderId="16" xfId="0" applyBorder="1" applyAlignment="1">
      <alignment horizontal="center" wrapText="1"/>
    </xf>
    <xf numFmtId="0" fontId="12" fillId="0" borderId="7" xfId="0" applyFont="1" applyBorder="1"/>
    <xf numFmtId="0" fontId="0" fillId="0" borderId="3" xfId="0" applyBorder="1"/>
    <xf numFmtId="0" fontId="0" fillId="0" borderId="16" xfId="0" applyBorder="1"/>
    <xf numFmtId="0" fontId="12" fillId="0" borderId="9" xfId="0" applyFont="1" applyBorder="1" applyAlignment="1">
      <alignment wrapText="1"/>
    </xf>
    <xf numFmtId="0" fontId="0" fillId="0" borderId="5" xfId="0" applyBorder="1" applyAlignment="1">
      <alignment wrapText="1"/>
    </xf>
    <xf numFmtId="0" fontId="0" fillId="0" borderId="10" xfId="0" applyBorder="1" applyAlignment="1">
      <alignment wrapText="1"/>
    </xf>
    <xf numFmtId="0" fontId="0" fillId="0" borderId="18" xfId="0" applyBorder="1" applyAlignment="1">
      <alignment wrapText="1"/>
    </xf>
    <xf numFmtId="0" fontId="0" fillId="0" borderId="2" xfId="0" applyBorder="1" applyAlignment="1">
      <alignment wrapText="1"/>
    </xf>
    <xf numFmtId="0" fontId="0" fillId="0" borderId="19" xfId="0" applyBorder="1" applyAlignment="1">
      <alignment wrapText="1"/>
    </xf>
    <xf numFmtId="0" fontId="29" fillId="0" borderId="0" xfId="0" applyFont="1" applyAlignment="1">
      <alignment horizontal="left" vertical="top" wrapText="1"/>
    </xf>
    <xf numFmtId="0" fontId="29" fillId="0" borderId="17" xfId="0" applyFont="1" applyBorder="1" applyAlignment="1">
      <alignment horizontal="left" vertical="top" wrapText="1"/>
    </xf>
    <xf numFmtId="0" fontId="29" fillId="0" borderId="0" xfId="0" applyFont="1" applyAlignment="1">
      <alignment horizontal="left" vertical="top"/>
    </xf>
    <xf numFmtId="0" fontId="29" fillId="0" borderId="17"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30" fillId="0" borderId="0" xfId="0" applyFont="1" applyAlignment="1">
      <alignment horizontal="left" vertical="top"/>
    </xf>
    <xf numFmtId="0" fontId="30" fillId="0" borderId="17" xfId="0" applyFont="1" applyBorder="1" applyAlignment="1">
      <alignment horizontal="left" vertical="top"/>
    </xf>
    <xf numFmtId="0" fontId="0" fillId="0" borderId="0" xfId="0" applyAlignment="1">
      <alignment horizontal="left" vertical="top" wrapText="1"/>
    </xf>
    <xf numFmtId="0" fontId="0" fillId="0" borderId="17" xfId="0" applyBorder="1" applyAlignment="1">
      <alignment horizontal="left" vertical="top" wrapText="1"/>
    </xf>
    <xf numFmtId="0" fontId="32" fillId="0" borderId="0" xfId="0" applyFont="1" applyAlignment="1">
      <alignment horizontal="left" vertical="top"/>
    </xf>
    <xf numFmtId="0" fontId="32" fillId="0" borderId="17" xfId="0" applyFont="1" applyBorder="1" applyAlignment="1">
      <alignment horizontal="left" vertical="top"/>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0" fillId="0" borderId="17" xfId="0" applyBorder="1" applyAlignment="1">
      <alignment horizontal="center"/>
    </xf>
    <xf numFmtId="0" fontId="25" fillId="0" borderId="7" xfId="0" applyFont="1" applyBorder="1" applyAlignment="1">
      <alignment wrapText="1"/>
    </xf>
    <xf numFmtId="0" fontId="25" fillId="0" borderId="3" xfId="0" applyFont="1" applyBorder="1" applyAlignment="1">
      <alignment wrapText="1"/>
    </xf>
    <xf numFmtId="0" fontId="25" fillId="0" borderId="16" xfId="0" applyFont="1" applyBorder="1" applyAlignment="1">
      <alignment wrapText="1"/>
    </xf>
    <xf numFmtId="0" fontId="29" fillId="0" borderId="7" xfId="0" applyFont="1" applyBorder="1" applyAlignment="1">
      <alignment horizontal="left" vertical="center" wrapText="1"/>
    </xf>
    <xf numFmtId="0" fontId="0" fillId="0" borderId="3" xfId="0" applyBorder="1" applyAlignment="1">
      <alignment horizontal="left" vertical="center" wrapText="1"/>
    </xf>
    <xf numFmtId="0" fontId="0" fillId="0" borderId="16" xfId="0" applyBorder="1" applyAlignment="1">
      <alignment horizontal="left" vertical="center" wrapText="1"/>
    </xf>
    <xf numFmtId="0" fontId="29" fillId="0" borderId="4" xfId="0" applyFont="1" applyBorder="1" applyAlignment="1">
      <alignment horizontal="left" vertical="top" wrapText="1"/>
    </xf>
    <xf numFmtId="0" fontId="31" fillId="0" borderId="5" xfId="0" applyFont="1" applyBorder="1" applyAlignment="1">
      <alignment horizontal="left" wrapText="1"/>
    </xf>
    <xf numFmtId="0" fontId="31" fillId="0" borderId="10" xfId="0" applyFont="1" applyBorder="1" applyAlignment="1">
      <alignment horizontal="left" wrapText="1"/>
    </xf>
    <xf numFmtId="0" fontId="31" fillId="0" borderId="0" xfId="0" applyFont="1" applyAlignment="1">
      <alignment horizontal="left" wrapText="1"/>
    </xf>
    <xf numFmtId="0" fontId="31" fillId="0" borderId="17" xfId="0" applyFont="1" applyBorder="1" applyAlignment="1">
      <alignment horizontal="left" wrapText="1"/>
    </xf>
    <xf numFmtId="0" fontId="31" fillId="0" borderId="2" xfId="0" applyFont="1" applyBorder="1" applyAlignment="1">
      <alignment horizontal="left" wrapText="1"/>
    </xf>
    <xf numFmtId="0" fontId="31" fillId="0" borderId="19" xfId="0" applyFont="1" applyBorder="1" applyAlignment="1">
      <alignment horizontal="left" wrapText="1"/>
    </xf>
    <xf numFmtId="0" fontId="31" fillId="0" borderId="4" xfId="0" applyFont="1" applyBorder="1" applyAlignment="1">
      <alignment horizontal="left" vertical="top" wrapText="1"/>
    </xf>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37" fillId="0" borderId="0" xfId="0" applyFont="1" applyAlignment="1">
      <alignment horizontal="left" vertical="top" wrapText="1"/>
    </xf>
    <xf numFmtId="0" fontId="37" fillId="0" borderId="17" xfId="0" applyFont="1" applyBorder="1" applyAlignment="1">
      <alignment horizontal="left" vertical="top" wrapText="1"/>
    </xf>
    <xf numFmtId="49" fontId="7" fillId="0" borderId="2" xfId="0" applyNumberFormat="1" applyFont="1" applyBorder="1" applyAlignment="1" applyProtection="1">
      <alignment horizontal="left" wrapText="1"/>
      <protection locked="0"/>
    </xf>
    <xf numFmtId="49" fontId="0" fillId="0" borderId="2" xfId="0" applyNumberFormat="1" applyBorder="1" applyAlignment="1" applyProtection="1">
      <alignment horizontal="left" wrapText="1"/>
      <protection locked="0"/>
    </xf>
    <xf numFmtId="49" fontId="0" fillId="0" borderId="2" xfId="0" applyNumberFormat="1" applyBorder="1" applyAlignment="1" applyProtection="1">
      <alignment horizontal="left"/>
      <protection locked="0"/>
    </xf>
    <xf numFmtId="49" fontId="7"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horizontal="left"/>
    </xf>
    <xf numFmtId="0" fontId="7" fillId="0" borderId="0" xfId="0" applyFont="1" applyAlignment="1">
      <alignment horizontal="left"/>
    </xf>
    <xf numFmtId="14" fontId="8" fillId="0" borderId="2" xfId="0" applyNumberFormat="1" applyFont="1" applyBorder="1" applyAlignment="1" applyProtection="1">
      <alignment horizontal="left"/>
      <protection locked="0"/>
    </xf>
    <xf numFmtId="0" fontId="2" fillId="0" borderId="2" xfId="0" applyFont="1" applyBorder="1" applyAlignment="1" applyProtection="1">
      <alignment horizontal="left"/>
      <protection locked="0"/>
    </xf>
    <xf numFmtId="0" fontId="5" fillId="0" borderId="0" xfId="0" applyFont="1" applyAlignment="1">
      <alignment horizontal="left" vertical="top" wrapText="1"/>
    </xf>
    <xf numFmtId="0" fontId="5" fillId="0" borderId="0" xfId="0" applyFont="1" applyAlignment="1">
      <alignment vertical="top" wrapText="1"/>
    </xf>
    <xf numFmtId="0" fontId="5" fillId="0" borderId="9" xfId="0" quotePrefix="1" applyFont="1" applyBorder="1" applyAlignment="1" applyProtection="1">
      <alignment horizontal="left" vertical="top" wrapText="1"/>
      <protection locked="0"/>
    </xf>
    <xf numFmtId="14" fontId="0" fillId="0" borderId="2" xfId="0" applyNumberFormat="1" applyBorder="1" applyAlignment="1" applyProtection="1">
      <alignment horizontal="left"/>
      <protection locked="0"/>
    </xf>
    <xf numFmtId="165" fontId="8" fillId="0" borderId="2" xfId="0" applyNumberFormat="1" applyFont="1" applyBorder="1" applyAlignment="1">
      <alignment horizontal="center"/>
    </xf>
    <xf numFmtId="49" fontId="0" fillId="0" borderId="2" xfId="0" applyNumberFormat="1" applyBorder="1" applyAlignment="1">
      <alignment horizontal="left"/>
    </xf>
    <xf numFmtId="14" fontId="8" fillId="0" borderId="2" xfId="0" applyNumberFormat="1" applyFont="1" applyBorder="1" applyProtection="1">
      <protection locked="0"/>
    </xf>
    <xf numFmtId="14" fontId="2" fillId="0" borderId="2" xfId="0" applyNumberFormat="1" applyFont="1" applyBorder="1" applyProtection="1">
      <protection locked="0"/>
    </xf>
  </cellXfs>
  <cellStyles count="1">
    <cellStyle name="Normal" xfId="0" builtinId="0"/>
  </cellStyles>
  <dxfs count="210">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
      <font>
        <color theme="0"/>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Drop" dropStyle="combo" dx="22" fmlaLink="Data!$Q$10" fmlaRange="Data!$P$1:$P$8" noThreeD="1" sel="1" val="0"/>
</file>

<file path=xl/ctrlProps/ctrlProp100.xml><?xml version="1.0" encoding="utf-8"?>
<formControlPr xmlns="http://schemas.microsoft.com/office/spreadsheetml/2009/9/main" objectType="Drop" dropStyle="combo" dx="22" fmlaLink="Data!$AH$1" fmlaRange="Data!$AD$1:$AD$187" noThreeD="1" sel="1" val="0"/>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Drop" dropStyle="combo" dx="22" fmlaLink="Data!$X$4:$X$6" fmlaRange="Data!$X$1:$X$3" noThreeD="1" sel="3" val="0"/>
</file>

<file path=xl/ctrlProps/ctrlProp106.xml><?xml version="1.0" encoding="utf-8"?>
<formControlPr xmlns="http://schemas.microsoft.com/office/spreadsheetml/2009/9/main" objectType="Drop" dropStyle="combo" dx="22" fmlaLink="Data!$Q$10" fmlaRange="Data!$P$1:$P$8" noThreeD="1" sel="1" val="0"/>
</file>

<file path=xl/ctrlProps/ctrlProp107.xml><?xml version="1.0" encoding="utf-8"?>
<formControlPr xmlns="http://schemas.microsoft.com/office/spreadsheetml/2009/9/main" objectType="Drop" dropStyle="combo" dx="22" fmlaLink="Data!$Q$11" fmlaRange="Data!$P$1:$P$8" noThreeD="1" sel="1" val="0"/>
</file>

<file path=xl/ctrlProps/ctrlProp108.xml><?xml version="1.0" encoding="utf-8"?>
<formControlPr xmlns="http://schemas.microsoft.com/office/spreadsheetml/2009/9/main" objectType="Drop" dropStyle="combo" dx="22" fmlaLink="Data!$Q$12" fmlaRange="Data!$P$1:$P$8" noThreeD="1" sel="1" val="0"/>
</file>

<file path=xl/ctrlProps/ctrlProp109.xml><?xml version="1.0" encoding="utf-8"?>
<formControlPr xmlns="http://schemas.microsoft.com/office/spreadsheetml/2009/9/main" objectType="Drop" dropStyle="combo" dx="22" fmlaLink="Data!$T$5" fmlaRange="Data!$S$1:$S$9" noThreeD="1" sel="1" val="0"/>
</file>

<file path=xl/ctrlProps/ctrlProp11.xml><?xml version="1.0" encoding="utf-8"?>
<formControlPr xmlns="http://schemas.microsoft.com/office/spreadsheetml/2009/9/main" objectType="Drop" dropStyle="combo" dx="22" fmlaLink="Data!$Q$11" fmlaRange="Data!$P$1:$P$8" noThreeD="1" sel="1" val="0"/>
</file>

<file path=xl/ctrlProps/ctrlProp110.xml><?xml version="1.0" encoding="utf-8"?>
<formControlPr xmlns="http://schemas.microsoft.com/office/spreadsheetml/2009/9/main" objectType="Drop" dropStyle="combo" dx="22" fmlaLink="Data!$T$7" fmlaRange="Data!$S$1:$S$9" noThreeD="1" sel="1" val="0"/>
</file>

<file path=xl/ctrlProps/ctrlProp111.xml><?xml version="1.0" encoding="utf-8"?>
<formControlPr xmlns="http://schemas.microsoft.com/office/spreadsheetml/2009/9/main" objectType="Drop" dropStyle="combo" dx="22" fmlaLink="Data!$T$8" fmlaRange="Data!$S$1:$S$9" noThreeD="1" sel="1" val="0"/>
</file>

<file path=xl/ctrlProps/ctrlProp112.xml><?xml version="1.0" encoding="utf-8"?>
<formControlPr xmlns="http://schemas.microsoft.com/office/spreadsheetml/2009/9/main" objectType="Drop" dropStyle="combo" dx="22" fmlaLink="Data!$AA$1" fmlaRange="Data!$Z$1:$Z$25" noThreeD="1" sel="1" val="0"/>
</file>

<file path=xl/ctrlProps/ctrlProp113.xml><?xml version="1.0" encoding="utf-8"?>
<formControlPr xmlns="http://schemas.microsoft.com/office/spreadsheetml/2009/9/main" objectType="Drop" dropStyle="combo" dx="22" fmlaLink="Data!$AA$2" fmlaRange="Data!$Z$1:$Z$25" noThreeD="1" sel="1" val="9"/>
</file>

<file path=xl/ctrlProps/ctrlProp114.xml><?xml version="1.0" encoding="utf-8"?>
<formControlPr xmlns="http://schemas.microsoft.com/office/spreadsheetml/2009/9/main" objectType="Drop" dropStyle="combo" dx="22" fmlaLink="Data!$AA$3" fmlaRange="Data!$Z$1:$Z$25" noThreeD="1" sel="1" val="0"/>
</file>

<file path=xl/ctrlProps/ctrlProp115.xml><?xml version="1.0" encoding="utf-8"?>
<formControlPr xmlns="http://schemas.microsoft.com/office/spreadsheetml/2009/9/main" objectType="Drop" dropStyle="combo" dx="22" fmlaLink="Data!$AA$4" fmlaRange="Data!$Z$1:$Z$25" noThreeD="1" sel="1" val="0"/>
</file>

<file path=xl/ctrlProps/ctrlProp116.xml><?xml version="1.0" encoding="utf-8"?>
<formControlPr xmlns="http://schemas.microsoft.com/office/spreadsheetml/2009/9/main" objectType="Drop" dropStyle="combo" dx="22" fmlaLink="Data!$A$10" fmlaRange="Data!$B$1:$B$9" noThreeD="1" sel="1" val="0"/>
</file>

<file path=xl/ctrlProps/ctrlProp117.xml><?xml version="1.0" encoding="utf-8"?>
<formControlPr xmlns="http://schemas.microsoft.com/office/spreadsheetml/2009/9/main" objectType="Drop" dropStyle="combo" dx="22" fmlaLink="Data!$A$11" fmlaRange="Data!$B$1:$B$9" noThreeD="1" sel="1" val="0"/>
</file>

<file path=xl/ctrlProps/ctrlProp118.xml><?xml version="1.0" encoding="utf-8"?>
<formControlPr xmlns="http://schemas.microsoft.com/office/spreadsheetml/2009/9/main" objectType="Drop" dropStyle="combo" dx="22" fmlaLink="Data!$A$12" fmlaRange="Data!$B$1:$B$9" noThreeD="1" sel="1" val="0"/>
</file>

<file path=xl/ctrlProps/ctrlProp119.xml><?xml version="1.0" encoding="utf-8"?>
<formControlPr xmlns="http://schemas.microsoft.com/office/spreadsheetml/2009/9/main" objectType="Drop" dropStyle="combo" dx="22" fmlaLink="Data!$A$13" fmlaRange="Data!$B$1:$B$9" noThreeD="1" sel="1" val="0"/>
</file>

<file path=xl/ctrlProps/ctrlProp12.xml><?xml version="1.0" encoding="utf-8"?>
<formControlPr xmlns="http://schemas.microsoft.com/office/spreadsheetml/2009/9/main" objectType="Drop" dropStyle="combo" dx="22" fmlaLink="Data!$Q$12" fmlaRange="Data!$P$1:$P$8" noThreeD="1" sel="1" val="0"/>
</file>

<file path=xl/ctrlProps/ctrlProp120.xml><?xml version="1.0" encoding="utf-8"?>
<formControlPr xmlns="http://schemas.microsoft.com/office/spreadsheetml/2009/9/main" objectType="Drop" dropStyle="combo" dx="22" fmlaLink="Data!$AH$1" fmlaRange="Data!$AD$1:$AD$187" noThreeD="1" sel="1" val="0"/>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Drop" dropStyle="combo" dx="22" fmlaLink="Data!$X$4:$X$6" fmlaRange="Data!$X$1:$X$3" noThreeD="1" sel="3" val="0"/>
</file>

<file path=xl/ctrlProps/ctrlProp126.xml><?xml version="1.0" encoding="utf-8"?>
<formControlPr xmlns="http://schemas.microsoft.com/office/spreadsheetml/2009/9/main" objectType="Drop" dropStyle="combo" dx="22" fmlaLink="Data!$Q$10" fmlaRange="Data!$P$1:$P$8" noThreeD="1" sel="1" val="0"/>
</file>

<file path=xl/ctrlProps/ctrlProp127.xml><?xml version="1.0" encoding="utf-8"?>
<formControlPr xmlns="http://schemas.microsoft.com/office/spreadsheetml/2009/9/main" objectType="Drop" dropStyle="combo" dx="22" fmlaLink="Data!$Q$11" fmlaRange="Data!$P$1:$P$8" noThreeD="1" sel="1" val="0"/>
</file>

<file path=xl/ctrlProps/ctrlProp128.xml><?xml version="1.0" encoding="utf-8"?>
<formControlPr xmlns="http://schemas.microsoft.com/office/spreadsheetml/2009/9/main" objectType="Drop" dropStyle="combo" dx="22" fmlaLink="Data!$Q$12" fmlaRange="Data!$P$1:$P$8" noThreeD="1" sel="1" val="0"/>
</file>

<file path=xl/ctrlProps/ctrlProp129.xml><?xml version="1.0" encoding="utf-8"?>
<formControlPr xmlns="http://schemas.microsoft.com/office/spreadsheetml/2009/9/main" objectType="Drop" dropStyle="combo" dx="22" fmlaLink="Data!$T$5" fmlaRange="Data!$S$1:$S$9" noThreeD="1" sel="1" val="0"/>
</file>

<file path=xl/ctrlProps/ctrlProp13.xml><?xml version="1.0" encoding="utf-8"?>
<formControlPr xmlns="http://schemas.microsoft.com/office/spreadsheetml/2009/9/main" objectType="Drop" dropStyle="combo" dx="22" fmlaLink="Data!$T$5" fmlaRange="Data!$S$1:$S$9" noThreeD="1" sel="1" val="0"/>
</file>

<file path=xl/ctrlProps/ctrlProp130.xml><?xml version="1.0" encoding="utf-8"?>
<formControlPr xmlns="http://schemas.microsoft.com/office/spreadsheetml/2009/9/main" objectType="Drop" dropStyle="combo" dx="22" fmlaLink="Data!$T$7" fmlaRange="Data!$S$1:$S$9" noThreeD="1" sel="1" val="0"/>
</file>

<file path=xl/ctrlProps/ctrlProp131.xml><?xml version="1.0" encoding="utf-8"?>
<formControlPr xmlns="http://schemas.microsoft.com/office/spreadsheetml/2009/9/main" objectType="Drop" dropStyle="combo" dx="22" fmlaLink="Data!$T$8" fmlaRange="Data!$S$1:$S$9" noThreeD="1" sel="1" val="0"/>
</file>

<file path=xl/ctrlProps/ctrlProp132.xml><?xml version="1.0" encoding="utf-8"?>
<formControlPr xmlns="http://schemas.microsoft.com/office/spreadsheetml/2009/9/main" objectType="Drop" dropStyle="combo" dx="22" fmlaLink="Data!$AA$1" fmlaRange="Data!$Z$1:$Z$25" noThreeD="1" sel="1" val="0"/>
</file>

<file path=xl/ctrlProps/ctrlProp133.xml><?xml version="1.0" encoding="utf-8"?>
<formControlPr xmlns="http://schemas.microsoft.com/office/spreadsheetml/2009/9/main" objectType="Drop" dropStyle="combo" dx="22" fmlaLink="Data!$AA$2" fmlaRange="Data!$Z$1:$Z$25" noThreeD="1" sel="1" val="0"/>
</file>

<file path=xl/ctrlProps/ctrlProp134.xml><?xml version="1.0" encoding="utf-8"?>
<formControlPr xmlns="http://schemas.microsoft.com/office/spreadsheetml/2009/9/main" objectType="Drop" dropStyle="combo" dx="22" fmlaLink="Data!$AA$3" fmlaRange="Data!$Z$1:$Z$25" noThreeD="1" sel="1" val="0"/>
</file>

<file path=xl/ctrlProps/ctrlProp135.xml><?xml version="1.0" encoding="utf-8"?>
<formControlPr xmlns="http://schemas.microsoft.com/office/spreadsheetml/2009/9/main" objectType="Drop" dropStyle="combo" dx="22" fmlaLink="Data!$AA$4" fmlaRange="Data!$Z$1:$Z$25" noThreeD="1" sel="1" val="0"/>
</file>

<file path=xl/ctrlProps/ctrlProp136.xml><?xml version="1.0" encoding="utf-8"?>
<formControlPr xmlns="http://schemas.microsoft.com/office/spreadsheetml/2009/9/main" objectType="Drop" dropStyle="combo" dx="22" fmlaLink="Data!$A$10" fmlaRange="Data!$B$1:$B$9" noThreeD="1" sel="1" val="0"/>
</file>

<file path=xl/ctrlProps/ctrlProp137.xml><?xml version="1.0" encoding="utf-8"?>
<formControlPr xmlns="http://schemas.microsoft.com/office/spreadsheetml/2009/9/main" objectType="Drop" dropStyle="combo" dx="22" fmlaLink="Data!$A$11" fmlaRange="Data!$B$1:$B$9" noThreeD="1" sel="1" val="0"/>
</file>

<file path=xl/ctrlProps/ctrlProp138.xml><?xml version="1.0" encoding="utf-8"?>
<formControlPr xmlns="http://schemas.microsoft.com/office/spreadsheetml/2009/9/main" objectType="Drop" dropStyle="combo" dx="22" fmlaLink="Data!$A$12" fmlaRange="Data!$B$1:$B$9" noThreeD="1" sel="1" val="0"/>
</file>

<file path=xl/ctrlProps/ctrlProp139.xml><?xml version="1.0" encoding="utf-8"?>
<formControlPr xmlns="http://schemas.microsoft.com/office/spreadsheetml/2009/9/main" objectType="Drop" dropStyle="combo" dx="22" fmlaLink="Data!$A$13" fmlaRange="Data!$B$1:$B$9" noThreeD="1" sel="1" val="0"/>
</file>

<file path=xl/ctrlProps/ctrlProp14.xml><?xml version="1.0" encoding="utf-8"?>
<formControlPr xmlns="http://schemas.microsoft.com/office/spreadsheetml/2009/9/main" objectType="Drop" dropStyle="combo" dx="22" fmlaLink="Data!$T$7" fmlaRange="Data!$S$1:$S$9" noThreeD="1" sel="1" val="0"/>
</file>

<file path=xl/ctrlProps/ctrlProp140.xml><?xml version="1.0" encoding="utf-8"?>
<formControlPr xmlns="http://schemas.microsoft.com/office/spreadsheetml/2009/9/main" objectType="Drop" dropStyle="combo" dx="22" fmlaLink="Data!$AH$1" fmlaRange="Data!$AD$1:$AD$187" noThreeD="1" sel="1" val="0"/>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Drop" dropStyle="combo" dx="22" fmlaLink="Data!$X$4:$X$6" fmlaRange="Data!$X$1:$X$3" noThreeD="1" sel="3" val="0"/>
</file>

<file path=xl/ctrlProps/ctrlProp146.xml><?xml version="1.0" encoding="utf-8"?>
<formControlPr xmlns="http://schemas.microsoft.com/office/spreadsheetml/2009/9/main" objectType="Drop" dropStyle="combo" dx="22" fmlaLink="Data!$Q$10" fmlaRange="Data!$P$1:$P$8" noThreeD="1" sel="1" val="0"/>
</file>

<file path=xl/ctrlProps/ctrlProp147.xml><?xml version="1.0" encoding="utf-8"?>
<formControlPr xmlns="http://schemas.microsoft.com/office/spreadsheetml/2009/9/main" objectType="Drop" dropStyle="combo" dx="22" fmlaLink="Data!$Q$11" fmlaRange="Data!$P$1:$P$8" noThreeD="1" sel="1" val="0"/>
</file>

<file path=xl/ctrlProps/ctrlProp148.xml><?xml version="1.0" encoding="utf-8"?>
<formControlPr xmlns="http://schemas.microsoft.com/office/spreadsheetml/2009/9/main" objectType="Drop" dropStyle="combo" dx="22" fmlaLink="Data!$Q$12" fmlaRange="Data!$P$1:$P$8" noThreeD="1" sel="1" val="0"/>
</file>

<file path=xl/ctrlProps/ctrlProp149.xml><?xml version="1.0" encoding="utf-8"?>
<formControlPr xmlns="http://schemas.microsoft.com/office/spreadsheetml/2009/9/main" objectType="Drop" dropStyle="combo" dx="22" fmlaLink="Data!$T$5" fmlaRange="Data!$S$1:$S$9" noThreeD="1" sel="1" val="0"/>
</file>

<file path=xl/ctrlProps/ctrlProp15.xml><?xml version="1.0" encoding="utf-8"?>
<formControlPr xmlns="http://schemas.microsoft.com/office/spreadsheetml/2009/9/main" objectType="Drop" dropStyle="combo" dx="22" fmlaLink="Data!$T$8" fmlaRange="Data!$S$1:$S$9" noThreeD="1" sel="1" val="0"/>
</file>

<file path=xl/ctrlProps/ctrlProp150.xml><?xml version="1.0" encoding="utf-8"?>
<formControlPr xmlns="http://schemas.microsoft.com/office/spreadsheetml/2009/9/main" objectType="Drop" dropStyle="combo" dx="22" fmlaLink="Data!$T$7" fmlaRange="Data!$S$1:$S$9" noThreeD="1" sel="1" val="0"/>
</file>

<file path=xl/ctrlProps/ctrlProp151.xml><?xml version="1.0" encoding="utf-8"?>
<formControlPr xmlns="http://schemas.microsoft.com/office/spreadsheetml/2009/9/main" objectType="Drop" dropStyle="combo" dx="22" fmlaLink="Data!$T$8" fmlaRange="Data!$S$1:$S$9" noThreeD="1" sel="1" val="0"/>
</file>

<file path=xl/ctrlProps/ctrlProp152.xml><?xml version="1.0" encoding="utf-8"?>
<formControlPr xmlns="http://schemas.microsoft.com/office/spreadsheetml/2009/9/main" objectType="Drop" dropStyle="combo" dx="22" fmlaLink="Data!$AA$1" fmlaRange="Data!$Z$1:$Z$25" noThreeD="1" sel="1" val="0"/>
</file>

<file path=xl/ctrlProps/ctrlProp153.xml><?xml version="1.0" encoding="utf-8"?>
<formControlPr xmlns="http://schemas.microsoft.com/office/spreadsheetml/2009/9/main" objectType="Drop" dropStyle="combo" dx="22" fmlaLink="Data!$AA$2" fmlaRange="Data!$Z$1:$Z$25" noThreeD="1" sel="1" val="0"/>
</file>

<file path=xl/ctrlProps/ctrlProp154.xml><?xml version="1.0" encoding="utf-8"?>
<formControlPr xmlns="http://schemas.microsoft.com/office/spreadsheetml/2009/9/main" objectType="Drop" dropStyle="combo" dx="22" fmlaLink="Data!$AA$3" fmlaRange="Data!$Z$1:$Z$25" noThreeD="1" sel="1" val="0"/>
</file>

<file path=xl/ctrlProps/ctrlProp155.xml><?xml version="1.0" encoding="utf-8"?>
<formControlPr xmlns="http://schemas.microsoft.com/office/spreadsheetml/2009/9/main" objectType="Drop" dropStyle="combo" dx="22" fmlaLink="Data!$AA$4" fmlaRange="Data!$Z$1:$Z$25" noThreeD="1" sel="1" val="0"/>
</file>

<file path=xl/ctrlProps/ctrlProp156.xml><?xml version="1.0" encoding="utf-8"?>
<formControlPr xmlns="http://schemas.microsoft.com/office/spreadsheetml/2009/9/main" objectType="Drop" dropStyle="combo" dx="22" fmlaLink="Data!$A$10" fmlaRange="Data!$B$1:$B$9" noThreeD="1" sel="1" val="0"/>
</file>

<file path=xl/ctrlProps/ctrlProp157.xml><?xml version="1.0" encoding="utf-8"?>
<formControlPr xmlns="http://schemas.microsoft.com/office/spreadsheetml/2009/9/main" objectType="Drop" dropStyle="combo" dx="22" fmlaLink="Data!$A$11" fmlaRange="Data!$B$1:$B$9" noThreeD="1" sel="1" val="0"/>
</file>

<file path=xl/ctrlProps/ctrlProp158.xml><?xml version="1.0" encoding="utf-8"?>
<formControlPr xmlns="http://schemas.microsoft.com/office/spreadsheetml/2009/9/main" objectType="Drop" dropStyle="combo" dx="22" fmlaLink="Data!$A$12" fmlaRange="Data!$B$1:$B$9" noThreeD="1" sel="1" val="0"/>
</file>

<file path=xl/ctrlProps/ctrlProp159.xml><?xml version="1.0" encoding="utf-8"?>
<formControlPr xmlns="http://schemas.microsoft.com/office/spreadsheetml/2009/9/main" objectType="Drop" dropStyle="combo" dx="22" fmlaLink="Data!$A$13" fmlaRange="Data!$B$1:$B$9" noThreeD="1" sel="1" val="0"/>
</file>

<file path=xl/ctrlProps/ctrlProp16.xml><?xml version="1.0" encoding="utf-8"?>
<formControlPr xmlns="http://schemas.microsoft.com/office/spreadsheetml/2009/9/main" objectType="Drop" dropStyle="combo" dx="22" fmlaLink="Data!$AA$1" fmlaRange="Data!$Z$1:$Z$25" noThreeD="1" sel="1" val="0"/>
</file>

<file path=xl/ctrlProps/ctrlProp160.xml><?xml version="1.0" encoding="utf-8"?>
<formControlPr xmlns="http://schemas.microsoft.com/office/spreadsheetml/2009/9/main" objectType="Drop" dropStyle="combo" dx="22" fmlaLink="Data!$AH$1" fmlaRange="Data!$AD$1:$AD$187" noThreeD="1" sel="1" val="0"/>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Drop" dropStyle="combo" dx="22" fmlaLink="Data!$X$4:$X$6" fmlaRange="Data!$X$1:$X$3" noThreeD="1" sel="3" val="0"/>
</file>

<file path=xl/ctrlProps/ctrlProp166.xml><?xml version="1.0" encoding="utf-8"?>
<formControlPr xmlns="http://schemas.microsoft.com/office/spreadsheetml/2009/9/main" objectType="Drop" dropStyle="combo" dx="22" fmlaLink="Data!$Q$10" fmlaRange="Data!$P$1:$P$8" noThreeD="1" sel="1" val="0"/>
</file>

<file path=xl/ctrlProps/ctrlProp167.xml><?xml version="1.0" encoding="utf-8"?>
<formControlPr xmlns="http://schemas.microsoft.com/office/spreadsheetml/2009/9/main" objectType="Drop" dropStyle="combo" dx="22" fmlaLink="Data!$Q$11" fmlaRange="Data!$P$1:$P$8" noThreeD="1" sel="1" val="0"/>
</file>

<file path=xl/ctrlProps/ctrlProp168.xml><?xml version="1.0" encoding="utf-8"?>
<formControlPr xmlns="http://schemas.microsoft.com/office/spreadsheetml/2009/9/main" objectType="Drop" dropStyle="combo" dx="22" fmlaLink="Data!$Q$12" fmlaRange="Data!$P$1:$P$8" noThreeD="1" sel="1" val="0"/>
</file>

<file path=xl/ctrlProps/ctrlProp169.xml><?xml version="1.0" encoding="utf-8"?>
<formControlPr xmlns="http://schemas.microsoft.com/office/spreadsheetml/2009/9/main" objectType="Drop" dropStyle="combo" dx="22" fmlaLink="Data!$T$5" fmlaRange="Data!$S$1:$S$9" noThreeD="1" sel="1" val="0"/>
</file>

<file path=xl/ctrlProps/ctrlProp17.xml><?xml version="1.0" encoding="utf-8"?>
<formControlPr xmlns="http://schemas.microsoft.com/office/spreadsheetml/2009/9/main" objectType="Drop" dropStyle="combo" dx="22" fmlaLink="Data!$AA$2" fmlaRange="Data!$Z$1:$Z$25" noThreeD="1" sel="1" val="0"/>
</file>

<file path=xl/ctrlProps/ctrlProp170.xml><?xml version="1.0" encoding="utf-8"?>
<formControlPr xmlns="http://schemas.microsoft.com/office/spreadsheetml/2009/9/main" objectType="Drop" dropStyle="combo" dx="22" fmlaLink="Data!$T$7" fmlaRange="Data!$S$1:$S$9" noThreeD="1" sel="1" val="0"/>
</file>

<file path=xl/ctrlProps/ctrlProp171.xml><?xml version="1.0" encoding="utf-8"?>
<formControlPr xmlns="http://schemas.microsoft.com/office/spreadsheetml/2009/9/main" objectType="Drop" dropStyle="combo" dx="22" fmlaLink="Data!$T$8" fmlaRange="Data!$S$1:$S$9" noThreeD="1" sel="1" val="0"/>
</file>

<file path=xl/ctrlProps/ctrlProp172.xml><?xml version="1.0" encoding="utf-8"?>
<formControlPr xmlns="http://schemas.microsoft.com/office/spreadsheetml/2009/9/main" objectType="Drop" dropStyle="combo" dx="22" fmlaLink="Data!$AA$1" fmlaRange="Data!$Z$1:$Z$25" noThreeD="1" sel="1" val="0"/>
</file>

<file path=xl/ctrlProps/ctrlProp173.xml><?xml version="1.0" encoding="utf-8"?>
<formControlPr xmlns="http://schemas.microsoft.com/office/spreadsheetml/2009/9/main" objectType="Drop" dropStyle="combo" dx="22" fmlaLink="Data!$AA$2" fmlaRange="Data!$Z$1:$Z$25" noThreeD="1" sel="1" val="0"/>
</file>

<file path=xl/ctrlProps/ctrlProp174.xml><?xml version="1.0" encoding="utf-8"?>
<formControlPr xmlns="http://schemas.microsoft.com/office/spreadsheetml/2009/9/main" objectType="Drop" dropStyle="combo" dx="22" fmlaLink="Data!$AA$3" fmlaRange="Data!$Z$1:$Z$25" noThreeD="1" sel="1" val="0"/>
</file>

<file path=xl/ctrlProps/ctrlProp175.xml><?xml version="1.0" encoding="utf-8"?>
<formControlPr xmlns="http://schemas.microsoft.com/office/spreadsheetml/2009/9/main" objectType="Drop" dropStyle="combo" dx="22" fmlaLink="Data!$AA$4" fmlaRange="Data!$Z$1:$Z$25" noThreeD="1" sel="1" val="0"/>
</file>

<file path=xl/ctrlProps/ctrlProp176.xml><?xml version="1.0" encoding="utf-8"?>
<formControlPr xmlns="http://schemas.microsoft.com/office/spreadsheetml/2009/9/main" objectType="Drop" dropStyle="combo" dx="22" fmlaLink="Data!$A$10" fmlaRange="Data!$B$1:$B$9" noThreeD="1" sel="1" val="0"/>
</file>

<file path=xl/ctrlProps/ctrlProp177.xml><?xml version="1.0" encoding="utf-8"?>
<formControlPr xmlns="http://schemas.microsoft.com/office/spreadsheetml/2009/9/main" objectType="Drop" dropStyle="combo" dx="22" fmlaLink="Data!$A$11" fmlaRange="Data!$B$1:$B$9" noThreeD="1" sel="1" val="0"/>
</file>

<file path=xl/ctrlProps/ctrlProp178.xml><?xml version="1.0" encoding="utf-8"?>
<formControlPr xmlns="http://schemas.microsoft.com/office/spreadsheetml/2009/9/main" objectType="Drop" dropStyle="combo" dx="22" fmlaLink="Data!$A$12" fmlaRange="Data!$B$1:$B$9" noThreeD="1" sel="1" val="0"/>
</file>

<file path=xl/ctrlProps/ctrlProp179.xml><?xml version="1.0" encoding="utf-8"?>
<formControlPr xmlns="http://schemas.microsoft.com/office/spreadsheetml/2009/9/main" objectType="Drop" dropStyle="combo" dx="22" fmlaLink="Data!$A$13" fmlaRange="Data!$B$1:$B$9" noThreeD="1" sel="1" val="0"/>
</file>

<file path=xl/ctrlProps/ctrlProp18.xml><?xml version="1.0" encoding="utf-8"?>
<formControlPr xmlns="http://schemas.microsoft.com/office/spreadsheetml/2009/9/main" objectType="Drop" dropStyle="combo" dx="22" fmlaLink="Data!$AA$3" fmlaRange="Data!$Z$1:$Z$25" noThreeD="1" sel="1" val="0"/>
</file>

<file path=xl/ctrlProps/ctrlProp180.xml><?xml version="1.0" encoding="utf-8"?>
<formControlPr xmlns="http://schemas.microsoft.com/office/spreadsheetml/2009/9/main" objectType="Drop" dropStyle="combo" dx="22" fmlaLink="Data!$AH$1" fmlaRange="Data!$AD$1:$AD$187" noThreeD="1" sel="1" val="0"/>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Drop" dropStyle="combo" dx="22" fmlaLink="Data!$X$4:$X$6" fmlaRange="Data!$X$1:$X$3" noThreeD="1" sel="3" val="0"/>
</file>

<file path=xl/ctrlProps/ctrlProp186.xml><?xml version="1.0" encoding="utf-8"?>
<formControlPr xmlns="http://schemas.microsoft.com/office/spreadsheetml/2009/9/main" objectType="Drop" dropStyle="combo" dx="22" fmlaLink="Data!$Q$10" fmlaRange="Data!$P$1:$P$8" noThreeD="1" sel="1" val="0"/>
</file>

<file path=xl/ctrlProps/ctrlProp187.xml><?xml version="1.0" encoding="utf-8"?>
<formControlPr xmlns="http://schemas.microsoft.com/office/spreadsheetml/2009/9/main" objectType="Drop" dropStyle="combo" dx="22" fmlaLink="Data!$Q$11" fmlaRange="Data!$P$1:$P$8" noThreeD="1" sel="1" val="0"/>
</file>

<file path=xl/ctrlProps/ctrlProp188.xml><?xml version="1.0" encoding="utf-8"?>
<formControlPr xmlns="http://schemas.microsoft.com/office/spreadsheetml/2009/9/main" objectType="Drop" dropStyle="combo" dx="22" fmlaLink="Data!$Q$12" fmlaRange="Data!$P$1:$P$8" noThreeD="1" sel="1" val="0"/>
</file>

<file path=xl/ctrlProps/ctrlProp189.xml><?xml version="1.0" encoding="utf-8"?>
<formControlPr xmlns="http://schemas.microsoft.com/office/spreadsheetml/2009/9/main" objectType="Drop" dropStyle="combo" dx="22" fmlaLink="Data!$T$5" fmlaRange="Data!$S$1:$S$9" noThreeD="1" sel="1" val="0"/>
</file>

<file path=xl/ctrlProps/ctrlProp19.xml><?xml version="1.0" encoding="utf-8"?>
<formControlPr xmlns="http://schemas.microsoft.com/office/spreadsheetml/2009/9/main" objectType="Drop" dropStyle="combo" dx="22" fmlaLink="Data!$AA$4" fmlaRange="Data!$Z$1:$Z$25" noThreeD="1" sel="1" val="0"/>
</file>

<file path=xl/ctrlProps/ctrlProp190.xml><?xml version="1.0" encoding="utf-8"?>
<formControlPr xmlns="http://schemas.microsoft.com/office/spreadsheetml/2009/9/main" objectType="Drop" dropStyle="combo" dx="22" fmlaLink="Data!$T$7" fmlaRange="Data!$S$1:$S$9" noThreeD="1" sel="1" val="0"/>
</file>

<file path=xl/ctrlProps/ctrlProp191.xml><?xml version="1.0" encoding="utf-8"?>
<formControlPr xmlns="http://schemas.microsoft.com/office/spreadsheetml/2009/9/main" objectType="Drop" dropStyle="combo" dx="22" fmlaLink="Data!$T$8" fmlaRange="Data!$S$1:$S$9" noThreeD="1" sel="1" val="0"/>
</file>

<file path=xl/ctrlProps/ctrlProp192.xml><?xml version="1.0" encoding="utf-8"?>
<formControlPr xmlns="http://schemas.microsoft.com/office/spreadsheetml/2009/9/main" objectType="Drop" dropStyle="combo" dx="22" fmlaLink="Data!$AA$1" fmlaRange="Data!$Z$1:$Z$25" noThreeD="1" sel="1" val="0"/>
</file>

<file path=xl/ctrlProps/ctrlProp193.xml><?xml version="1.0" encoding="utf-8"?>
<formControlPr xmlns="http://schemas.microsoft.com/office/spreadsheetml/2009/9/main" objectType="Drop" dropStyle="combo" dx="22" fmlaLink="Data!$AA$2" fmlaRange="Data!$Z$1:$Z$25" noThreeD="1" sel="1" val="0"/>
</file>

<file path=xl/ctrlProps/ctrlProp194.xml><?xml version="1.0" encoding="utf-8"?>
<formControlPr xmlns="http://schemas.microsoft.com/office/spreadsheetml/2009/9/main" objectType="Drop" dropStyle="combo" dx="22" fmlaLink="Data!$AA$3" fmlaRange="Data!$Z$1:$Z$25" noThreeD="1" sel="1" val="0"/>
</file>

<file path=xl/ctrlProps/ctrlProp195.xml><?xml version="1.0" encoding="utf-8"?>
<formControlPr xmlns="http://schemas.microsoft.com/office/spreadsheetml/2009/9/main" objectType="Drop" dropStyle="combo" dx="22" fmlaLink="Data!$AA$4" fmlaRange="Data!$Z$1:$Z$25" noThreeD="1" sel="1" val="0"/>
</file>

<file path=xl/ctrlProps/ctrlProp196.xml><?xml version="1.0" encoding="utf-8"?>
<formControlPr xmlns="http://schemas.microsoft.com/office/spreadsheetml/2009/9/main" objectType="Drop" dropStyle="combo" dx="22" fmlaLink="Data!$A$10" fmlaRange="Data!$B$1:$B$9" noThreeD="1" sel="1" val="0"/>
</file>

<file path=xl/ctrlProps/ctrlProp197.xml><?xml version="1.0" encoding="utf-8"?>
<formControlPr xmlns="http://schemas.microsoft.com/office/spreadsheetml/2009/9/main" objectType="Drop" dropStyle="combo" dx="22" fmlaLink="Data!$A$11" fmlaRange="Data!$B$1:$B$9" noThreeD="1" sel="1" val="0"/>
</file>

<file path=xl/ctrlProps/ctrlProp198.xml><?xml version="1.0" encoding="utf-8"?>
<formControlPr xmlns="http://schemas.microsoft.com/office/spreadsheetml/2009/9/main" objectType="Drop" dropStyle="combo" dx="22" fmlaLink="Data!$A$12" fmlaRange="Data!$B$1:$B$9" noThreeD="1" sel="1" val="0"/>
</file>

<file path=xl/ctrlProps/ctrlProp199.xml><?xml version="1.0" encoding="utf-8"?>
<formControlPr xmlns="http://schemas.microsoft.com/office/spreadsheetml/2009/9/main" objectType="Drop" dropStyle="combo" dx="22" fmlaLink="Data!$A$13" fmlaRange="Data!$B$1:$B$9" noThreeD="1" sel="1" val="0"/>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Drop" dropStyle="combo" dx="22" fmlaLink="Data!$AH$1" fmlaRange="Data!$AD$1:$AD$187" noThreeD="1" sel="1" val="122"/>
</file>

<file path=xl/ctrlProps/ctrlProp200.xml><?xml version="1.0" encoding="utf-8"?>
<formControlPr xmlns="http://schemas.microsoft.com/office/spreadsheetml/2009/9/main" objectType="Drop" dropStyle="combo" dx="22" fmlaLink="Data!$AH$1" fmlaRange="Data!$AD$1:$AD$187" noThreeD="1" sel="1" val="0"/>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Drop" dropStyle="combo" dx="22" fmlaLink="Data!$X$4:$X$6" fmlaRange="Data!$X$1:$X$3" noThreeD="1" sel="3" val="0"/>
</file>

<file path=xl/ctrlProps/ctrlProp206.xml><?xml version="1.0" encoding="utf-8"?>
<formControlPr xmlns="http://schemas.microsoft.com/office/spreadsheetml/2009/9/main" objectType="Drop" dropStyle="combo" dx="22" fmlaLink="Data!$Q$10" fmlaRange="Data!$P$1:$P$8" noThreeD="1" sel="1" val="0"/>
</file>

<file path=xl/ctrlProps/ctrlProp207.xml><?xml version="1.0" encoding="utf-8"?>
<formControlPr xmlns="http://schemas.microsoft.com/office/spreadsheetml/2009/9/main" objectType="Drop" dropStyle="combo" dx="22" fmlaLink="Data!$Q$11" fmlaRange="Data!$P$1:$P$8" noThreeD="1" sel="1" val="0"/>
</file>

<file path=xl/ctrlProps/ctrlProp208.xml><?xml version="1.0" encoding="utf-8"?>
<formControlPr xmlns="http://schemas.microsoft.com/office/spreadsheetml/2009/9/main" objectType="Drop" dropStyle="combo" dx="22" fmlaLink="Data!$Q$12" fmlaRange="Data!$P$1:$P$8" noThreeD="1" sel="1" val="0"/>
</file>

<file path=xl/ctrlProps/ctrlProp209.xml><?xml version="1.0" encoding="utf-8"?>
<formControlPr xmlns="http://schemas.microsoft.com/office/spreadsheetml/2009/9/main" objectType="Drop" dropStyle="combo" dx="22" fmlaLink="Data!$T$5" fmlaRange="Data!$S$1:$S$9" noThreeD="1" sel="1" val="0"/>
</file>

<file path=xl/ctrlProps/ctrlProp21.xml><?xml version="1.0" encoding="utf-8"?>
<formControlPr xmlns="http://schemas.microsoft.com/office/spreadsheetml/2009/9/main" objectType="CheckBox" checked="Checked" lockText="1"/>
</file>

<file path=xl/ctrlProps/ctrlProp210.xml><?xml version="1.0" encoding="utf-8"?>
<formControlPr xmlns="http://schemas.microsoft.com/office/spreadsheetml/2009/9/main" objectType="Drop" dropStyle="combo" dx="22" fmlaLink="Data!$T$7" fmlaRange="Data!$S$1:$S$9" noThreeD="1" sel="1" val="0"/>
</file>

<file path=xl/ctrlProps/ctrlProp211.xml><?xml version="1.0" encoding="utf-8"?>
<formControlPr xmlns="http://schemas.microsoft.com/office/spreadsheetml/2009/9/main" objectType="Drop" dropStyle="combo" dx="22" fmlaLink="Data!$T$8" fmlaRange="Data!$S$1:$S$9" noThreeD="1" sel="1" val="0"/>
</file>

<file path=xl/ctrlProps/ctrlProp212.xml><?xml version="1.0" encoding="utf-8"?>
<formControlPr xmlns="http://schemas.microsoft.com/office/spreadsheetml/2009/9/main" objectType="Drop" dropStyle="combo" dx="22" fmlaLink="Data!$AA$1" fmlaRange="Data!$Z$1:$Z$25" noThreeD="1" sel="1" val="0"/>
</file>

<file path=xl/ctrlProps/ctrlProp213.xml><?xml version="1.0" encoding="utf-8"?>
<formControlPr xmlns="http://schemas.microsoft.com/office/spreadsheetml/2009/9/main" objectType="Drop" dropStyle="combo" dx="22" fmlaLink="Data!$AA$2" fmlaRange="Data!$Z$1:$Z$25" noThreeD="1" sel="1" val="0"/>
</file>

<file path=xl/ctrlProps/ctrlProp214.xml><?xml version="1.0" encoding="utf-8"?>
<formControlPr xmlns="http://schemas.microsoft.com/office/spreadsheetml/2009/9/main" objectType="Drop" dropStyle="combo" dx="22" fmlaLink="Data!$AA$3" fmlaRange="Data!$Z$1:$Z$25" noThreeD="1" sel="1" val="0"/>
</file>

<file path=xl/ctrlProps/ctrlProp215.xml><?xml version="1.0" encoding="utf-8"?>
<formControlPr xmlns="http://schemas.microsoft.com/office/spreadsheetml/2009/9/main" objectType="Drop" dropStyle="combo" dx="22" fmlaLink="Data!$AA$4" fmlaRange="Data!$Z$1:$Z$25" noThreeD="1" sel="1" val="0"/>
</file>

<file path=xl/ctrlProps/ctrlProp216.xml><?xml version="1.0" encoding="utf-8"?>
<formControlPr xmlns="http://schemas.microsoft.com/office/spreadsheetml/2009/9/main" objectType="Drop" dropStyle="combo" dx="22" fmlaLink="Data!$A$10" fmlaRange="Data!$B$1:$B$9" noThreeD="1" sel="1" val="0"/>
</file>

<file path=xl/ctrlProps/ctrlProp217.xml><?xml version="1.0" encoding="utf-8"?>
<formControlPr xmlns="http://schemas.microsoft.com/office/spreadsheetml/2009/9/main" objectType="Drop" dropStyle="combo" dx="22" fmlaLink="Data!$A$11" fmlaRange="Data!$B$1:$B$9" noThreeD="1" sel="1" val="0"/>
</file>

<file path=xl/ctrlProps/ctrlProp218.xml><?xml version="1.0" encoding="utf-8"?>
<formControlPr xmlns="http://schemas.microsoft.com/office/spreadsheetml/2009/9/main" objectType="Drop" dropStyle="combo" dx="22" fmlaLink="Data!$A$12" fmlaRange="Data!$B$1:$B$9" noThreeD="1" sel="1" val="0"/>
</file>

<file path=xl/ctrlProps/ctrlProp219.xml><?xml version="1.0" encoding="utf-8"?>
<formControlPr xmlns="http://schemas.microsoft.com/office/spreadsheetml/2009/9/main" objectType="Drop" dropStyle="combo" dx="22" fmlaLink="Data!$A$13" fmlaRange="Data!$B$1:$B$9" noThreeD="1" sel="1" val="0"/>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Drop" dropStyle="combo" dx="22" fmlaLink="Data!$AH$1" fmlaRange="Data!$AD$1:$AD$187" noThreeD="1" sel="1" val="0"/>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Drop" dropStyle="combo" dx="22" fmlaLink="Data!$X$4:$X$6" fmlaRange="Data!$X$1:$X$3" noThreeD="1" sel="3" val="0"/>
</file>

<file path=xl/ctrlProps/ctrlProp226.xml><?xml version="1.0" encoding="utf-8"?>
<formControlPr xmlns="http://schemas.microsoft.com/office/spreadsheetml/2009/9/main" objectType="Drop" dropStyle="combo" dx="22" fmlaLink="Data!$Q$10" fmlaRange="Data!$P$1:$P$8" noThreeD="1" sel="1" val="0"/>
</file>

<file path=xl/ctrlProps/ctrlProp227.xml><?xml version="1.0" encoding="utf-8"?>
<formControlPr xmlns="http://schemas.microsoft.com/office/spreadsheetml/2009/9/main" objectType="Drop" dropStyle="combo" dx="22" fmlaLink="Data!$Q$11" fmlaRange="Data!$P$1:$P$8" noThreeD="1" sel="1" val="0"/>
</file>

<file path=xl/ctrlProps/ctrlProp228.xml><?xml version="1.0" encoding="utf-8"?>
<formControlPr xmlns="http://schemas.microsoft.com/office/spreadsheetml/2009/9/main" objectType="Drop" dropStyle="combo" dx="22" fmlaLink="Data!$Q$12" fmlaRange="Data!$P$1:$P$8" noThreeD="1" sel="1" val="0"/>
</file>

<file path=xl/ctrlProps/ctrlProp229.xml><?xml version="1.0" encoding="utf-8"?>
<formControlPr xmlns="http://schemas.microsoft.com/office/spreadsheetml/2009/9/main" objectType="Drop" dropStyle="combo" dx="22" fmlaLink="Data!$T$5" fmlaRange="Data!$S$1:$S$9" noThreeD="1" sel="1" val="0"/>
</file>

<file path=xl/ctrlProps/ctrlProp23.xml><?xml version="1.0" encoding="utf-8"?>
<formControlPr xmlns="http://schemas.microsoft.com/office/spreadsheetml/2009/9/main" objectType="CheckBox" checked="Checked" lockText="1"/>
</file>

<file path=xl/ctrlProps/ctrlProp230.xml><?xml version="1.0" encoding="utf-8"?>
<formControlPr xmlns="http://schemas.microsoft.com/office/spreadsheetml/2009/9/main" objectType="Drop" dropStyle="combo" dx="22" fmlaLink="Data!$T$7" fmlaRange="Data!$S$1:$S$9" noThreeD="1" sel="1" val="0"/>
</file>

<file path=xl/ctrlProps/ctrlProp231.xml><?xml version="1.0" encoding="utf-8"?>
<formControlPr xmlns="http://schemas.microsoft.com/office/spreadsheetml/2009/9/main" objectType="Drop" dropStyle="combo" dx="22" fmlaLink="Data!$T$8" fmlaRange="Data!$S$1:$S$9" noThreeD="1" sel="1" val="0"/>
</file>

<file path=xl/ctrlProps/ctrlProp232.xml><?xml version="1.0" encoding="utf-8"?>
<formControlPr xmlns="http://schemas.microsoft.com/office/spreadsheetml/2009/9/main" objectType="Drop" dropStyle="combo" dx="22" fmlaLink="Data!$AA$1" fmlaRange="Data!$Z$1:$Z$25" noThreeD="1" sel="1" val="0"/>
</file>

<file path=xl/ctrlProps/ctrlProp233.xml><?xml version="1.0" encoding="utf-8"?>
<formControlPr xmlns="http://schemas.microsoft.com/office/spreadsheetml/2009/9/main" objectType="Drop" dropStyle="combo" dx="22" fmlaLink="Data!$AA$2" fmlaRange="Data!$Z$1:$Z$25" noThreeD="1" sel="1" val="0"/>
</file>

<file path=xl/ctrlProps/ctrlProp234.xml><?xml version="1.0" encoding="utf-8"?>
<formControlPr xmlns="http://schemas.microsoft.com/office/spreadsheetml/2009/9/main" objectType="Drop" dropStyle="combo" dx="22" fmlaLink="Data!$AA$3" fmlaRange="Data!$Z$1:$Z$25" noThreeD="1" sel="1" val="0"/>
</file>

<file path=xl/ctrlProps/ctrlProp235.xml><?xml version="1.0" encoding="utf-8"?>
<formControlPr xmlns="http://schemas.microsoft.com/office/spreadsheetml/2009/9/main" objectType="Drop" dropStyle="combo" dx="22" fmlaLink="Data!$AA$4" fmlaRange="Data!$Z$1:$Z$25" noThreeD="1" sel="1" val="0"/>
</file>

<file path=xl/ctrlProps/ctrlProp236.xml><?xml version="1.0" encoding="utf-8"?>
<formControlPr xmlns="http://schemas.microsoft.com/office/spreadsheetml/2009/9/main" objectType="Drop" dropStyle="combo" dx="22" fmlaLink="Data!$A$10" fmlaRange="Data!$B$1:$B$9" noThreeD="1" sel="1" val="0"/>
</file>

<file path=xl/ctrlProps/ctrlProp237.xml><?xml version="1.0" encoding="utf-8"?>
<formControlPr xmlns="http://schemas.microsoft.com/office/spreadsheetml/2009/9/main" objectType="Drop" dropStyle="combo" dx="22" fmlaLink="Data!$A$11" fmlaRange="Data!$B$1:$B$9" noThreeD="1" sel="1" val="0"/>
</file>

<file path=xl/ctrlProps/ctrlProp238.xml><?xml version="1.0" encoding="utf-8"?>
<formControlPr xmlns="http://schemas.microsoft.com/office/spreadsheetml/2009/9/main" objectType="Drop" dropStyle="combo" dx="22" fmlaLink="Data!$A$12" fmlaRange="Data!$B$1:$B$9" noThreeD="1" sel="1" val="0"/>
</file>

<file path=xl/ctrlProps/ctrlProp239.xml><?xml version="1.0" encoding="utf-8"?>
<formControlPr xmlns="http://schemas.microsoft.com/office/spreadsheetml/2009/9/main" objectType="Drop" dropStyle="combo" dx="22" fmlaLink="Data!$A$13" fmlaRange="Data!$B$1:$B$9" noThreeD="1" sel="1" val="0"/>
</file>

<file path=xl/ctrlProps/ctrlProp24.xml><?xml version="1.0" encoding="utf-8"?>
<formControlPr xmlns="http://schemas.microsoft.com/office/spreadsheetml/2009/9/main" objectType="CheckBox" checked="Checked" lockText="1"/>
</file>

<file path=xl/ctrlProps/ctrlProp240.xml><?xml version="1.0" encoding="utf-8"?>
<formControlPr xmlns="http://schemas.microsoft.com/office/spreadsheetml/2009/9/main" objectType="Drop" dropStyle="combo" dx="22" fmlaLink="Data!$AH$1" fmlaRange="Data!$AD$1:$AD$187" noThreeD="1" sel="1" val="0"/>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Drop" dropStyle="combo" dx="22" fmlaLink="Data!$X$4:$X$6" fmlaRange="Data!$X$1:$X$3" noThreeD="1" sel="3" val="0"/>
</file>

<file path=xl/ctrlProps/ctrlProp246.xml><?xml version="1.0" encoding="utf-8"?>
<formControlPr xmlns="http://schemas.microsoft.com/office/spreadsheetml/2009/9/main" objectType="Drop" dropStyle="combo" dx="22" fmlaLink="Data!$Q$10" fmlaRange="Data!$P$1:$P$8" noThreeD="1" sel="1" val="0"/>
</file>

<file path=xl/ctrlProps/ctrlProp247.xml><?xml version="1.0" encoding="utf-8"?>
<formControlPr xmlns="http://schemas.microsoft.com/office/spreadsheetml/2009/9/main" objectType="Drop" dropStyle="combo" dx="22" fmlaLink="Data!$Q$11" fmlaRange="Data!$P$1:$P$8" noThreeD="1" sel="1" val="0"/>
</file>

<file path=xl/ctrlProps/ctrlProp248.xml><?xml version="1.0" encoding="utf-8"?>
<formControlPr xmlns="http://schemas.microsoft.com/office/spreadsheetml/2009/9/main" objectType="Drop" dropStyle="combo" dx="22" fmlaLink="Data!$Q$12" fmlaRange="Data!$P$1:$P$8" noThreeD="1" sel="1" val="0"/>
</file>

<file path=xl/ctrlProps/ctrlProp249.xml><?xml version="1.0" encoding="utf-8"?>
<formControlPr xmlns="http://schemas.microsoft.com/office/spreadsheetml/2009/9/main" objectType="Drop" dropStyle="combo" dx="22" fmlaLink="Data!$T$5" fmlaRange="Data!$S$1:$S$9" noThreeD="1" sel="1" val="0"/>
</file>

<file path=xl/ctrlProps/ctrlProp25.xml><?xml version="1.0" encoding="utf-8"?>
<formControlPr xmlns="http://schemas.microsoft.com/office/spreadsheetml/2009/9/main" objectType="Drop" dropStyle="combo" dx="22" fmlaLink="Data!$X$4:$X$6" fmlaRange="Data!$X$1:$X$3" noThreeD="1" sel="3" val="0"/>
</file>

<file path=xl/ctrlProps/ctrlProp250.xml><?xml version="1.0" encoding="utf-8"?>
<formControlPr xmlns="http://schemas.microsoft.com/office/spreadsheetml/2009/9/main" objectType="Drop" dropStyle="combo" dx="22" fmlaLink="Data!$T$7" fmlaRange="Data!$S$1:$S$9" noThreeD="1" sel="1" val="0"/>
</file>

<file path=xl/ctrlProps/ctrlProp251.xml><?xml version="1.0" encoding="utf-8"?>
<formControlPr xmlns="http://schemas.microsoft.com/office/spreadsheetml/2009/9/main" objectType="Drop" dropStyle="combo" dx="22" fmlaLink="Data!$T$8" fmlaRange="Data!$S$1:$S$9" noThreeD="1" sel="1" val="0"/>
</file>

<file path=xl/ctrlProps/ctrlProp252.xml><?xml version="1.0" encoding="utf-8"?>
<formControlPr xmlns="http://schemas.microsoft.com/office/spreadsheetml/2009/9/main" objectType="Drop" dropStyle="combo" dx="22" fmlaLink="Data!$AA$1" fmlaRange="Data!$Z$1:$Z$25" noThreeD="1" sel="1" val="0"/>
</file>

<file path=xl/ctrlProps/ctrlProp253.xml><?xml version="1.0" encoding="utf-8"?>
<formControlPr xmlns="http://schemas.microsoft.com/office/spreadsheetml/2009/9/main" objectType="Drop" dropStyle="combo" dx="22" fmlaLink="Data!$AA$2" fmlaRange="Data!$Z$1:$Z$25" noThreeD="1" sel="1" val="0"/>
</file>

<file path=xl/ctrlProps/ctrlProp254.xml><?xml version="1.0" encoding="utf-8"?>
<formControlPr xmlns="http://schemas.microsoft.com/office/spreadsheetml/2009/9/main" objectType="Drop" dropStyle="combo" dx="22" fmlaLink="Data!$AA$3" fmlaRange="Data!$Z$1:$Z$25" noThreeD="1" sel="1" val="0"/>
</file>

<file path=xl/ctrlProps/ctrlProp255.xml><?xml version="1.0" encoding="utf-8"?>
<formControlPr xmlns="http://schemas.microsoft.com/office/spreadsheetml/2009/9/main" objectType="Drop" dropStyle="combo" dx="22" fmlaLink="Data!$AA$4" fmlaRange="Data!$Z$1:$Z$25" noThreeD="1" sel="1" val="0"/>
</file>

<file path=xl/ctrlProps/ctrlProp256.xml><?xml version="1.0" encoding="utf-8"?>
<formControlPr xmlns="http://schemas.microsoft.com/office/spreadsheetml/2009/9/main" objectType="Drop" dropStyle="combo" dx="22" fmlaLink="Data!$A$10" fmlaRange="Data!$B$1:$B$9" noThreeD="1" sel="1" val="0"/>
</file>

<file path=xl/ctrlProps/ctrlProp257.xml><?xml version="1.0" encoding="utf-8"?>
<formControlPr xmlns="http://schemas.microsoft.com/office/spreadsheetml/2009/9/main" objectType="Drop" dropStyle="combo" dx="22" fmlaLink="Data!$A$11" fmlaRange="Data!$B$1:$B$9" noThreeD="1" sel="1" val="0"/>
</file>

<file path=xl/ctrlProps/ctrlProp258.xml><?xml version="1.0" encoding="utf-8"?>
<formControlPr xmlns="http://schemas.microsoft.com/office/spreadsheetml/2009/9/main" objectType="Drop" dropStyle="combo" dx="22" fmlaLink="Data!$A$12" fmlaRange="Data!$B$1:$B$9" noThreeD="1" sel="1" val="0"/>
</file>

<file path=xl/ctrlProps/ctrlProp259.xml><?xml version="1.0" encoding="utf-8"?>
<formControlPr xmlns="http://schemas.microsoft.com/office/spreadsheetml/2009/9/main" objectType="Drop" dropStyle="combo" dx="22" fmlaLink="Data!$A$13" fmlaRange="Data!$B$1:$B$9" noThreeD="1" sel="1" val="0"/>
</file>

<file path=xl/ctrlProps/ctrlProp26.xml><?xml version="1.0" encoding="utf-8"?>
<formControlPr xmlns="http://schemas.microsoft.com/office/spreadsheetml/2009/9/main" objectType="Drop" dropStyle="combo" dx="22" fmlaLink="Data!$Q$10" fmlaRange="Data!$P$1:$P$8" noThreeD="1" sel="1" val="0"/>
</file>

<file path=xl/ctrlProps/ctrlProp260.xml><?xml version="1.0" encoding="utf-8"?>
<formControlPr xmlns="http://schemas.microsoft.com/office/spreadsheetml/2009/9/main" objectType="Drop" dropStyle="combo" dx="22" fmlaLink="Data!$AH$1" fmlaRange="Data!$AD$1:$AD$187" noThreeD="1" sel="1" val="0"/>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Drop" dropStyle="combo" dx="22" fmlaLink="Data!$X$4:$X$6" fmlaRange="Data!$X$1:$X$3" noThreeD="1" sel="3" val="0"/>
</file>

<file path=xl/ctrlProps/ctrlProp266.xml><?xml version="1.0" encoding="utf-8"?>
<formControlPr xmlns="http://schemas.microsoft.com/office/spreadsheetml/2009/9/main" objectType="Drop" dropStyle="combo" dx="22" fmlaLink="Data!$Q$10" fmlaRange="Data!$P$1:$P$8" noThreeD="1" sel="1" val="0"/>
</file>

<file path=xl/ctrlProps/ctrlProp267.xml><?xml version="1.0" encoding="utf-8"?>
<formControlPr xmlns="http://schemas.microsoft.com/office/spreadsheetml/2009/9/main" objectType="Drop" dropStyle="combo" dx="22" fmlaLink="Data!$Q$11" fmlaRange="Data!$P$1:$P$8" noThreeD="1" sel="1" val="0"/>
</file>

<file path=xl/ctrlProps/ctrlProp268.xml><?xml version="1.0" encoding="utf-8"?>
<formControlPr xmlns="http://schemas.microsoft.com/office/spreadsheetml/2009/9/main" objectType="Drop" dropStyle="combo" dx="22" fmlaLink="Data!$Q$12" fmlaRange="Data!$P$1:$P$8" noThreeD="1" sel="1" val="0"/>
</file>

<file path=xl/ctrlProps/ctrlProp269.xml><?xml version="1.0" encoding="utf-8"?>
<formControlPr xmlns="http://schemas.microsoft.com/office/spreadsheetml/2009/9/main" objectType="Drop" dropStyle="combo" dx="22" fmlaLink="Data!$T$5" fmlaRange="Data!$S$1:$S$9" noThreeD="1" sel="1" val="0"/>
</file>

<file path=xl/ctrlProps/ctrlProp27.xml><?xml version="1.0" encoding="utf-8"?>
<formControlPr xmlns="http://schemas.microsoft.com/office/spreadsheetml/2009/9/main" objectType="Drop" dropStyle="combo" dx="22" fmlaLink="Data!$Q$11" fmlaRange="Data!$P$1:$P$8" noThreeD="1" sel="1" val="0"/>
</file>

<file path=xl/ctrlProps/ctrlProp270.xml><?xml version="1.0" encoding="utf-8"?>
<formControlPr xmlns="http://schemas.microsoft.com/office/spreadsheetml/2009/9/main" objectType="Drop" dropStyle="combo" dx="22" fmlaLink="Data!$T$7" fmlaRange="Data!$S$1:$S$9" noThreeD="1" sel="1" val="0"/>
</file>

<file path=xl/ctrlProps/ctrlProp271.xml><?xml version="1.0" encoding="utf-8"?>
<formControlPr xmlns="http://schemas.microsoft.com/office/spreadsheetml/2009/9/main" objectType="Drop" dropStyle="combo" dx="22" fmlaLink="Data!$T$8" fmlaRange="Data!$S$1:$S$9" noThreeD="1" sel="1" val="0"/>
</file>

<file path=xl/ctrlProps/ctrlProp272.xml><?xml version="1.0" encoding="utf-8"?>
<formControlPr xmlns="http://schemas.microsoft.com/office/spreadsheetml/2009/9/main" objectType="Drop" dropStyle="combo" dx="22" fmlaLink="Data!$AA$1" fmlaRange="Data!$Z$1:$Z$25" noThreeD="1" sel="1" val="0"/>
</file>

<file path=xl/ctrlProps/ctrlProp273.xml><?xml version="1.0" encoding="utf-8"?>
<formControlPr xmlns="http://schemas.microsoft.com/office/spreadsheetml/2009/9/main" objectType="Drop" dropStyle="combo" dx="22" fmlaLink="Data!$AA$2" fmlaRange="Data!$Z$1:$Z$25" noThreeD="1" sel="1" val="0"/>
</file>

<file path=xl/ctrlProps/ctrlProp274.xml><?xml version="1.0" encoding="utf-8"?>
<formControlPr xmlns="http://schemas.microsoft.com/office/spreadsheetml/2009/9/main" objectType="Drop" dropStyle="combo" dx="22" fmlaLink="Data!$AA$3" fmlaRange="Data!$Z$1:$Z$25" noThreeD="1" sel="1" val="0"/>
</file>

<file path=xl/ctrlProps/ctrlProp275.xml><?xml version="1.0" encoding="utf-8"?>
<formControlPr xmlns="http://schemas.microsoft.com/office/spreadsheetml/2009/9/main" objectType="Drop" dropStyle="combo" dx="22" fmlaLink="Data!$AA$4" fmlaRange="Data!$Z$1:$Z$25" noThreeD="1" sel="1" val="0"/>
</file>

<file path=xl/ctrlProps/ctrlProp276.xml><?xml version="1.0" encoding="utf-8"?>
<formControlPr xmlns="http://schemas.microsoft.com/office/spreadsheetml/2009/9/main" objectType="Drop" dropStyle="combo" dx="22" fmlaLink="Data!$A$10" fmlaRange="Data!$B$1:$B$9" noThreeD="1" sel="1" val="0"/>
</file>

<file path=xl/ctrlProps/ctrlProp277.xml><?xml version="1.0" encoding="utf-8"?>
<formControlPr xmlns="http://schemas.microsoft.com/office/spreadsheetml/2009/9/main" objectType="Drop" dropStyle="combo" dx="22" fmlaLink="Data!$A$11" fmlaRange="Data!$B$1:$B$9" noThreeD="1" sel="1" val="0"/>
</file>

<file path=xl/ctrlProps/ctrlProp278.xml><?xml version="1.0" encoding="utf-8"?>
<formControlPr xmlns="http://schemas.microsoft.com/office/spreadsheetml/2009/9/main" objectType="Drop" dropStyle="combo" dx="22" fmlaLink="Data!$A$12" fmlaRange="Data!$B$1:$B$9" noThreeD="1" sel="1" val="0"/>
</file>

<file path=xl/ctrlProps/ctrlProp279.xml><?xml version="1.0" encoding="utf-8"?>
<formControlPr xmlns="http://schemas.microsoft.com/office/spreadsheetml/2009/9/main" objectType="Drop" dropStyle="combo" dx="22" fmlaLink="Data!$A$13" fmlaRange="Data!$B$1:$B$9" noThreeD="1" sel="1" val="0"/>
</file>

<file path=xl/ctrlProps/ctrlProp28.xml><?xml version="1.0" encoding="utf-8"?>
<formControlPr xmlns="http://schemas.microsoft.com/office/spreadsheetml/2009/9/main" objectType="Drop" dropStyle="combo" dx="22" fmlaLink="Data!$Q$12" fmlaRange="Data!$P$1:$P$8" noThreeD="1" sel="1" val="0"/>
</file>

<file path=xl/ctrlProps/ctrlProp280.xml><?xml version="1.0" encoding="utf-8"?>
<formControlPr xmlns="http://schemas.microsoft.com/office/spreadsheetml/2009/9/main" objectType="Drop" dropStyle="combo" dx="22" fmlaLink="Data!$AH$1" fmlaRange="Data!$AD$1:$AD$187" noThreeD="1" sel="1" val="0"/>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Drop" dropStyle="combo" dx="22" fmlaLink="Data!$X$4:$X$6" fmlaRange="Data!$X$1:$X$3" noThreeD="1" sel="3" val="0"/>
</file>

<file path=xl/ctrlProps/ctrlProp286.xml><?xml version="1.0" encoding="utf-8"?>
<formControlPr xmlns="http://schemas.microsoft.com/office/spreadsheetml/2009/9/main" objectType="Drop" dropStyle="combo" dx="22" fmlaLink="Data!$Q$10" fmlaRange="Data!$P$1:$P$8" noThreeD="1" sel="1" val="0"/>
</file>

<file path=xl/ctrlProps/ctrlProp287.xml><?xml version="1.0" encoding="utf-8"?>
<formControlPr xmlns="http://schemas.microsoft.com/office/spreadsheetml/2009/9/main" objectType="Drop" dropStyle="combo" dx="22" fmlaLink="Data!$Q$11" fmlaRange="Data!$P$1:$P$8" noThreeD="1" sel="1" val="0"/>
</file>

<file path=xl/ctrlProps/ctrlProp288.xml><?xml version="1.0" encoding="utf-8"?>
<formControlPr xmlns="http://schemas.microsoft.com/office/spreadsheetml/2009/9/main" objectType="Drop" dropStyle="combo" dx="22" fmlaLink="Data!$Q$12" fmlaRange="Data!$P$1:$P$8" noThreeD="1" sel="1" val="0"/>
</file>

<file path=xl/ctrlProps/ctrlProp289.xml><?xml version="1.0" encoding="utf-8"?>
<formControlPr xmlns="http://schemas.microsoft.com/office/spreadsheetml/2009/9/main" objectType="Drop" dropStyle="combo" dx="22" fmlaLink="Data!$T$5" fmlaRange="Data!$S$1:$S$9" noThreeD="1" sel="1" val="0"/>
</file>

<file path=xl/ctrlProps/ctrlProp29.xml><?xml version="1.0" encoding="utf-8"?>
<formControlPr xmlns="http://schemas.microsoft.com/office/spreadsheetml/2009/9/main" objectType="Drop" dropStyle="combo" dx="22" fmlaLink="Data!$T$5" fmlaRange="Data!$S$1:$S$9" noThreeD="1" sel="1" val="0"/>
</file>

<file path=xl/ctrlProps/ctrlProp290.xml><?xml version="1.0" encoding="utf-8"?>
<formControlPr xmlns="http://schemas.microsoft.com/office/spreadsheetml/2009/9/main" objectType="Drop" dropStyle="combo" dx="22" fmlaLink="Data!$T$7" fmlaRange="Data!$S$1:$S$9" noThreeD="1" sel="1" val="0"/>
</file>

<file path=xl/ctrlProps/ctrlProp291.xml><?xml version="1.0" encoding="utf-8"?>
<formControlPr xmlns="http://schemas.microsoft.com/office/spreadsheetml/2009/9/main" objectType="Drop" dropStyle="combo" dx="22" fmlaLink="Data!$T$8" fmlaRange="Data!$S$1:$S$9" noThreeD="1" sel="1" val="0"/>
</file>

<file path=xl/ctrlProps/ctrlProp292.xml><?xml version="1.0" encoding="utf-8"?>
<formControlPr xmlns="http://schemas.microsoft.com/office/spreadsheetml/2009/9/main" objectType="Drop" dropStyle="combo" dx="22" fmlaLink="Data!$AA$1" fmlaRange="Data!$Z$1:$Z$25" noThreeD="1" sel="1" val="0"/>
</file>

<file path=xl/ctrlProps/ctrlProp293.xml><?xml version="1.0" encoding="utf-8"?>
<formControlPr xmlns="http://schemas.microsoft.com/office/spreadsheetml/2009/9/main" objectType="Drop" dropStyle="combo" dx="22" fmlaLink="Data!$AA$2" fmlaRange="Data!$Z$1:$Z$25" noThreeD="1" sel="1" val="0"/>
</file>

<file path=xl/ctrlProps/ctrlProp294.xml><?xml version="1.0" encoding="utf-8"?>
<formControlPr xmlns="http://schemas.microsoft.com/office/spreadsheetml/2009/9/main" objectType="Drop" dropStyle="combo" dx="22" fmlaLink="Data!$AA$3" fmlaRange="Data!$Z$1:$Z$25" noThreeD="1" sel="1" val="0"/>
</file>

<file path=xl/ctrlProps/ctrlProp295.xml><?xml version="1.0" encoding="utf-8"?>
<formControlPr xmlns="http://schemas.microsoft.com/office/spreadsheetml/2009/9/main" objectType="Drop" dropStyle="combo" dx="22" fmlaLink="Data!$AA$4" fmlaRange="Data!$Z$1:$Z$25" noThreeD="1" sel="1" val="0"/>
</file>

<file path=xl/ctrlProps/ctrlProp296.xml><?xml version="1.0" encoding="utf-8"?>
<formControlPr xmlns="http://schemas.microsoft.com/office/spreadsheetml/2009/9/main" objectType="Drop" dropStyle="combo" dx="22" fmlaLink="Data!$A$10" fmlaRange="Data!$B$1:$B$9" noThreeD="1" sel="1" val="0"/>
</file>

<file path=xl/ctrlProps/ctrlProp297.xml><?xml version="1.0" encoding="utf-8"?>
<formControlPr xmlns="http://schemas.microsoft.com/office/spreadsheetml/2009/9/main" objectType="Drop" dropStyle="combo" dx="22" fmlaLink="Data!$A$11" fmlaRange="Data!$B$1:$B$9" noThreeD="1" sel="1" val="0"/>
</file>

<file path=xl/ctrlProps/ctrlProp298.xml><?xml version="1.0" encoding="utf-8"?>
<formControlPr xmlns="http://schemas.microsoft.com/office/spreadsheetml/2009/9/main" objectType="Drop" dropStyle="combo" dx="22" fmlaLink="Data!$A$12" fmlaRange="Data!$B$1:$B$9" noThreeD="1" sel="1" val="0"/>
</file>

<file path=xl/ctrlProps/ctrlProp299.xml><?xml version="1.0" encoding="utf-8"?>
<formControlPr xmlns="http://schemas.microsoft.com/office/spreadsheetml/2009/9/main" objectType="Drop" dropStyle="combo" dx="22" fmlaLink="Data!$A$13" fmlaRange="Data!$B$1:$B$9" noThreeD="1" sel="1" val="0"/>
</file>

<file path=xl/ctrlProps/ctrlProp3.xml><?xml version="1.0" encoding="utf-8"?>
<formControlPr xmlns="http://schemas.microsoft.com/office/spreadsheetml/2009/9/main" objectType="CheckBox" checked="Checked" lockText="1"/>
</file>

<file path=xl/ctrlProps/ctrlProp30.xml><?xml version="1.0" encoding="utf-8"?>
<formControlPr xmlns="http://schemas.microsoft.com/office/spreadsheetml/2009/9/main" objectType="Drop" dropStyle="combo" dx="22" fmlaLink="Data!$T$7" fmlaRange="Data!$S$1:$S$9" noThreeD="1" sel="1" val="0"/>
</file>

<file path=xl/ctrlProps/ctrlProp300.xml><?xml version="1.0" encoding="utf-8"?>
<formControlPr xmlns="http://schemas.microsoft.com/office/spreadsheetml/2009/9/main" objectType="Drop" dropStyle="combo" dx="22" fmlaLink="Data!$AH$1" fmlaRange="Data!$AD$1:$AD$187" noThreeD="1" sel="1" val="0"/>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Drop" dropStyle="combo" dx="22" fmlaLink="Data!$X$4:$X$6" fmlaRange="Data!$X$1:$X$3" noThreeD="1" sel="3" val="0"/>
</file>

<file path=xl/ctrlProps/ctrlProp306.xml><?xml version="1.0" encoding="utf-8"?>
<formControlPr xmlns="http://schemas.microsoft.com/office/spreadsheetml/2009/9/main" objectType="Drop" dropStyle="combo" dx="22" fmlaLink="Data!$Q$10" fmlaRange="Data!$P$1:$P$8" noThreeD="1" sel="1" val="0"/>
</file>

<file path=xl/ctrlProps/ctrlProp307.xml><?xml version="1.0" encoding="utf-8"?>
<formControlPr xmlns="http://schemas.microsoft.com/office/spreadsheetml/2009/9/main" objectType="Drop" dropStyle="combo" dx="22" fmlaLink="Data!$Q$11" fmlaRange="Data!$P$1:$P$8" noThreeD="1" sel="1" val="0"/>
</file>

<file path=xl/ctrlProps/ctrlProp308.xml><?xml version="1.0" encoding="utf-8"?>
<formControlPr xmlns="http://schemas.microsoft.com/office/spreadsheetml/2009/9/main" objectType="Drop" dropStyle="combo" dx="22" fmlaLink="Data!$Q$12" fmlaRange="Data!$P$1:$P$8" noThreeD="1" sel="1" val="0"/>
</file>

<file path=xl/ctrlProps/ctrlProp309.xml><?xml version="1.0" encoding="utf-8"?>
<formControlPr xmlns="http://schemas.microsoft.com/office/spreadsheetml/2009/9/main" objectType="Drop" dropStyle="combo" dx="22" fmlaLink="Data!$T$5" fmlaRange="Data!$S$1:$S$9" noThreeD="1" sel="1" val="0"/>
</file>

<file path=xl/ctrlProps/ctrlProp31.xml><?xml version="1.0" encoding="utf-8"?>
<formControlPr xmlns="http://schemas.microsoft.com/office/spreadsheetml/2009/9/main" objectType="Drop" dropStyle="combo" dx="22" fmlaLink="Data!$T$8" fmlaRange="Data!$S$1:$S$9" noThreeD="1" sel="1" val="0"/>
</file>

<file path=xl/ctrlProps/ctrlProp310.xml><?xml version="1.0" encoding="utf-8"?>
<formControlPr xmlns="http://schemas.microsoft.com/office/spreadsheetml/2009/9/main" objectType="Drop" dropStyle="combo" dx="22" fmlaLink="Data!$T$7" fmlaRange="Data!$S$1:$S$9" noThreeD="1" sel="1" val="0"/>
</file>

<file path=xl/ctrlProps/ctrlProp311.xml><?xml version="1.0" encoding="utf-8"?>
<formControlPr xmlns="http://schemas.microsoft.com/office/spreadsheetml/2009/9/main" objectType="Drop" dropStyle="combo" dx="22" fmlaLink="Data!$T$8" fmlaRange="Data!$S$1:$S$9" noThreeD="1" sel="1" val="0"/>
</file>

<file path=xl/ctrlProps/ctrlProp312.xml><?xml version="1.0" encoding="utf-8"?>
<formControlPr xmlns="http://schemas.microsoft.com/office/spreadsheetml/2009/9/main" objectType="Drop" dropStyle="combo" dx="22" fmlaLink="Data!$AA$1" fmlaRange="Data!$Z$1:$Z$25" noThreeD="1" sel="1" val="0"/>
</file>

<file path=xl/ctrlProps/ctrlProp313.xml><?xml version="1.0" encoding="utf-8"?>
<formControlPr xmlns="http://schemas.microsoft.com/office/spreadsheetml/2009/9/main" objectType="Drop" dropStyle="combo" dx="22" fmlaLink="Data!$AA$2" fmlaRange="Data!$Z$1:$Z$25" noThreeD="1" sel="1" val="0"/>
</file>

<file path=xl/ctrlProps/ctrlProp314.xml><?xml version="1.0" encoding="utf-8"?>
<formControlPr xmlns="http://schemas.microsoft.com/office/spreadsheetml/2009/9/main" objectType="Drop" dropStyle="combo" dx="22" fmlaLink="Data!$AA$3" fmlaRange="Data!$Z$1:$Z$25" noThreeD="1" sel="1" val="0"/>
</file>

<file path=xl/ctrlProps/ctrlProp315.xml><?xml version="1.0" encoding="utf-8"?>
<formControlPr xmlns="http://schemas.microsoft.com/office/spreadsheetml/2009/9/main" objectType="Drop" dropStyle="combo" dx="22" fmlaLink="Data!$AA$4" fmlaRange="Data!$Z$1:$Z$25" noThreeD="1" sel="1" val="0"/>
</file>

<file path=xl/ctrlProps/ctrlProp316.xml><?xml version="1.0" encoding="utf-8"?>
<formControlPr xmlns="http://schemas.microsoft.com/office/spreadsheetml/2009/9/main" objectType="Drop" dropStyle="combo" dx="22" fmlaLink="Data!$A$10" fmlaRange="Data!$B$1:$B$9" noThreeD="1" sel="1" val="0"/>
</file>

<file path=xl/ctrlProps/ctrlProp317.xml><?xml version="1.0" encoding="utf-8"?>
<formControlPr xmlns="http://schemas.microsoft.com/office/spreadsheetml/2009/9/main" objectType="Drop" dropStyle="combo" dx="22" fmlaLink="Data!$A$11" fmlaRange="Data!$B$1:$B$9" noThreeD="1" sel="1" val="0"/>
</file>

<file path=xl/ctrlProps/ctrlProp318.xml><?xml version="1.0" encoding="utf-8"?>
<formControlPr xmlns="http://schemas.microsoft.com/office/spreadsheetml/2009/9/main" objectType="Drop" dropStyle="combo" dx="22" fmlaLink="Data!$A$12" fmlaRange="Data!$B$1:$B$9" noThreeD="1" sel="1" val="0"/>
</file>

<file path=xl/ctrlProps/ctrlProp319.xml><?xml version="1.0" encoding="utf-8"?>
<formControlPr xmlns="http://schemas.microsoft.com/office/spreadsheetml/2009/9/main" objectType="Drop" dropStyle="combo" dx="22" fmlaLink="Data!$A$13" fmlaRange="Data!$B$1:$B$9" noThreeD="1" sel="1" val="0"/>
</file>

<file path=xl/ctrlProps/ctrlProp32.xml><?xml version="1.0" encoding="utf-8"?>
<formControlPr xmlns="http://schemas.microsoft.com/office/spreadsheetml/2009/9/main" objectType="Drop" dropStyle="combo" dx="22" fmlaLink="Data!$AA$1" fmlaRange="Data!$Z$1:$Z$25" noThreeD="1" sel="1" val="0"/>
</file>

<file path=xl/ctrlProps/ctrlProp320.xml><?xml version="1.0" encoding="utf-8"?>
<formControlPr xmlns="http://schemas.microsoft.com/office/spreadsheetml/2009/9/main" objectType="Drop" dropStyle="combo" dx="22" fmlaLink="Data!$AH$1" fmlaRange="Data!$AD$1:$AD$187" noThreeD="1" sel="1" val="120"/>
</file>

<file path=xl/ctrlProps/ctrlProp33.xml><?xml version="1.0" encoding="utf-8"?>
<formControlPr xmlns="http://schemas.microsoft.com/office/spreadsheetml/2009/9/main" objectType="Drop" dropStyle="combo" dx="22" fmlaLink="Data!$AA$2" fmlaRange="Data!$Z$1:$Z$25" noThreeD="1" sel="1" val="0"/>
</file>

<file path=xl/ctrlProps/ctrlProp34.xml><?xml version="1.0" encoding="utf-8"?>
<formControlPr xmlns="http://schemas.microsoft.com/office/spreadsheetml/2009/9/main" objectType="Drop" dropStyle="combo" dx="22" fmlaLink="Data!$AA$3" fmlaRange="Data!$Z$1:$Z$25" noThreeD="1" sel="1" val="0"/>
</file>

<file path=xl/ctrlProps/ctrlProp35.xml><?xml version="1.0" encoding="utf-8"?>
<formControlPr xmlns="http://schemas.microsoft.com/office/spreadsheetml/2009/9/main" objectType="Drop" dropStyle="combo" dx="22" fmlaLink="Data!$AA$4" fmlaRange="Data!$Z$1:$Z$25" noThreeD="1" sel="1" val="0"/>
</file>

<file path=xl/ctrlProps/ctrlProp36.xml><?xml version="1.0" encoding="utf-8"?>
<formControlPr xmlns="http://schemas.microsoft.com/office/spreadsheetml/2009/9/main" objectType="Drop" dropStyle="combo" dx="22" fmlaLink="Data!$A$10" fmlaRange="Data!$B$1:$B$9" noThreeD="1" sel="1" val="0"/>
</file>

<file path=xl/ctrlProps/ctrlProp37.xml><?xml version="1.0" encoding="utf-8"?>
<formControlPr xmlns="http://schemas.microsoft.com/office/spreadsheetml/2009/9/main" objectType="Drop" dropStyle="combo" dx="22" fmlaLink="Data!$A$11" fmlaRange="Data!$B$1:$B$9" noThreeD="1" sel="1" val="0"/>
</file>

<file path=xl/ctrlProps/ctrlProp38.xml><?xml version="1.0" encoding="utf-8"?>
<formControlPr xmlns="http://schemas.microsoft.com/office/spreadsheetml/2009/9/main" objectType="Drop" dropStyle="combo" dx="22" fmlaLink="Data!$A$12" fmlaRange="Data!$B$1:$B$9" noThreeD="1" sel="1" val="0"/>
</file>

<file path=xl/ctrlProps/ctrlProp39.xml><?xml version="1.0" encoding="utf-8"?>
<formControlPr xmlns="http://schemas.microsoft.com/office/spreadsheetml/2009/9/main" objectType="Drop" dropStyle="combo" dx="22" fmlaLink="Data!$A$13" fmlaRange="Data!$B$1:$B$9" noThreeD="1" sel="1" val="0"/>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Drop" dropStyle="combo" dx="22" fmlaLink="Data!$AH$1" fmlaRange="Data!$AD$1:$AD$187" noThreeD="1" sel="1" val="123"/>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Drop" dropStyle="combo" dx="22" fmlaLink="Data!$X$4:$X$6" fmlaRange="Data!$X$1:$X$3" noThreeD="1" sel="3" val="0"/>
</file>

<file path=xl/ctrlProps/ctrlProp46.xml><?xml version="1.0" encoding="utf-8"?>
<formControlPr xmlns="http://schemas.microsoft.com/office/spreadsheetml/2009/9/main" objectType="Drop" dropStyle="combo" dx="22" fmlaLink="Data!$Q$10" fmlaRange="Data!$P$1:$P$8" noThreeD="1" sel="1" val="0"/>
</file>

<file path=xl/ctrlProps/ctrlProp47.xml><?xml version="1.0" encoding="utf-8"?>
<formControlPr xmlns="http://schemas.microsoft.com/office/spreadsheetml/2009/9/main" objectType="Drop" dropStyle="combo" dx="22" fmlaLink="Data!$Q$11" fmlaRange="Data!$P$1:$P$8" noThreeD="1" sel="1" val="0"/>
</file>

<file path=xl/ctrlProps/ctrlProp48.xml><?xml version="1.0" encoding="utf-8"?>
<formControlPr xmlns="http://schemas.microsoft.com/office/spreadsheetml/2009/9/main" objectType="Drop" dropStyle="combo" dx="22" fmlaLink="Data!$Q$12" fmlaRange="Data!$P$1:$P$8" noThreeD="1" sel="1" val="0"/>
</file>

<file path=xl/ctrlProps/ctrlProp49.xml><?xml version="1.0" encoding="utf-8"?>
<formControlPr xmlns="http://schemas.microsoft.com/office/spreadsheetml/2009/9/main" objectType="Drop" dropStyle="combo" dx="22" fmlaLink="Data!$T$5" fmlaRange="Data!$S$1:$S$9" noThreeD="1" sel="1" val="0"/>
</file>

<file path=xl/ctrlProps/ctrlProp5.xml><?xml version="1.0" encoding="utf-8"?>
<formControlPr xmlns="http://schemas.microsoft.com/office/spreadsheetml/2009/9/main" objectType="Drop" dropStyle="combo" dx="22" fmlaLink="Data!$A$10" fmlaRange="Data!$B$1:$B$9" noThreeD="1" sel="1" val="0"/>
</file>

<file path=xl/ctrlProps/ctrlProp50.xml><?xml version="1.0" encoding="utf-8"?>
<formControlPr xmlns="http://schemas.microsoft.com/office/spreadsheetml/2009/9/main" objectType="Drop" dropStyle="combo" dx="22" fmlaLink="Data!$T$7" fmlaRange="Data!$S$1:$S$9" noThreeD="1" sel="1" val="0"/>
</file>

<file path=xl/ctrlProps/ctrlProp51.xml><?xml version="1.0" encoding="utf-8"?>
<formControlPr xmlns="http://schemas.microsoft.com/office/spreadsheetml/2009/9/main" objectType="Drop" dropStyle="combo" dx="22" fmlaLink="Data!$T$8" fmlaRange="Data!$S$1:$S$9" noThreeD="1" sel="1" val="0"/>
</file>

<file path=xl/ctrlProps/ctrlProp52.xml><?xml version="1.0" encoding="utf-8"?>
<formControlPr xmlns="http://schemas.microsoft.com/office/spreadsheetml/2009/9/main" objectType="Drop" dropStyle="combo" dx="22" fmlaLink="Data!$AA$1" fmlaRange="Data!$Z$1:$Z$25" noThreeD="1" sel="1" val="0"/>
</file>

<file path=xl/ctrlProps/ctrlProp53.xml><?xml version="1.0" encoding="utf-8"?>
<formControlPr xmlns="http://schemas.microsoft.com/office/spreadsheetml/2009/9/main" objectType="Drop" dropStyle="combo" dx="22" fmlaLink="Data!$AA$2" fmlaRange="Data!$Z$1:$Z$25" noThreeD="1" sel="1" val="13"/>
</file>

<file path=xl/ctrlProps/ctrlProp54.xml><?xml version="1.0" encoding="utf-8"?>
<formControlPr xmlns="http://schemas.microsoft.com/office/spreadsheetml/2009/9/main" objectType="Drop" dropStyle="combo" dx="22" fmlaLink="Data!$AA$3" fmlaRange="Data!$Z$1:$Z$25" noThreeD="1" sel="1" val="0"/>
</file>

<file path=xl/ctrlProps/ctrlProp55.xml><?xml version="1.0" encoding="utf-8"?>
<formControlPr xmlns="http://schemas.microsoft.com/office/spreadsheetml/2009/9/main" objectType="Drop" dropStyle="combo" dx="22" fmlaLink="Data!$AA$4" fmlaRange="Data!$Z$1:$Z$25" noThreeD="1" sel="1" val="0"/>
</file>

<file path=xl/ctrlProps/ctrlProp56.xml><?xml version="1.0" encoding="utf-8"?>
<formControlPr xmlns="http://schemas.microsoft.com/office/spreadsheetml/2009/9/main" objectType="Drop" dropStyle="combo" dx="22" fmlaLink="Data!$A$10" fmlaRange="Data!$B$1:$B$9" noThreeD="1" sel="1" val="0"/>
</file>

<file path=xl/ctrlProps/ctrlProp57.xml><?xml version="1.0" encoding="utf-8"?>
<formControlPr xmlns="http://schemas.microsoft.com/office/spreadsheetml/2009/9/main" objectType="Drop" dropStyle="combo" dx="22" fmlaLink="Data!$A$11" fmlaRange="Data!$B$1:$B$9" noThreeD="1" sel="1" val="0"/>
</file>

<file path=xl/ctrlProps/ctrlProp58.xml><?xml version="1.0" encoding="utf-8"?>
<formControlPr xmlns="http://schemas.microsoft.com/office/spreadsheetml/2009/9/main" objectType="Drop" dropStyle="combo" dx="22" fmlaLink="Data!$A$12" fmlaRange="Data!$B$1:$B$9" noThreeD="1" sel="1" val="0"/>
</file>

<file path=xl/ctrlProps/ctrlProp59.xml><?xml version="1.0" encoding="utf-8"?>
<formControlPr xmlns="http://schemas.microsoft.com/office/spreadsheetml/2009/9/main" objectType="Drop" dropStyle="combo" dx="22" fmlaLink="Data!$A$13" fmlaRange="Data!$B$1:$B$9" noThreeD="1" sel="1" val="0"/>
</file>

<file path=xl/ctrlProps/ctrlProp6.xml><?xml version="1.0" encoding="utf-8"?>
<formControlPr xmlns="http://schemas.microsoft.com/office/spreadsheetml/2009/9/main" objectType="Drop" dropStyle="combo" dx="22" fmlaLink="Data!$A$11" fmlaRange="Data!$B$1:$B$9" noThreeD="1" sel="1" val="0"/>
</file>

<file path=xl/ctrlProps/ctrlProp60.xml><?xml version="1.0" encoding="utf-8"?>
<formControlPr xmlns="http://schemas.microsoft.com/office/spreadsheetml/2009/9/main" objectType="Drop" dropStyle="combo" dx="22" fmlaLink="Data!$AH$1" fmlaRange="Data!$AD$1:$AD$187" noThreeD="1" sel="1" val="0"/>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Drop" dropStyle="combo" dx="22" fmlaLink="Data!$X$4:$X$6" fmlaRange="Data!$X$1:$X$3" noThreeD="1" sel="3" val="0"/>
</file>

<file path=xl/ctrlProps/ctrlProp66.xml><?xml version="1.0" encoding="utf-8"?>
<formControlPr xmlns="http://schemas.microsoft.com/office/spreadsheetml/2009/9/main" objectType="Drop" dropStyle="combo" dx="22" fmlaLink="Data!$Q$10" fmlaRange="Data!$P$1:$P$8" noThreeD="1" sel="1" val="0"/>
</file>

<file path=xl/ctrlProps/ctrlProp67.xml><?xml version="1.0" encoding="utf-8"?>
<formControlPr xmlns="http://schemas.microsoft.com/office/spreadsheetml/2009/9/main" objectType="Drop" dropStyle="combo" dx="22" fmlaLink="Data!$Q$11" fmlaRange="Data!$P$1:$P$8" noThreeD="1" sel="1" val="0"/>
</file>

<file path=xl/ctrlProps/ctrlProp68.xml><?xml version="1.0" encoding="utf-8"?>
<formControlPr xmlns="http://schemas.microsoft.com/office/spreadsheetml/2009/9/main" objectType="Drop" dropStyle="combo" dx="22" fmlaLink="Data!$Q$12" fmlaRange="Data!$P$1:$P$8" noThreeD="1" sel="1" val="0"/>
</file>

<file path=xl/ctrlProps/ctrlProp69.xml><?xml version="1.0" encoding="utf-8"?>
<formControlPr xmlns="http://schemas.microsoft.com/office/spreadsheetml/2009/9/main" objectType="Drop" dropStyle="combo" dx="22" fmlaLink="Data!$T$5" fmlaRange="Data!$S$1:$S$9" noThreeD="1" sel="1" val="0"/>
</file>

<file path=xl/ctrlProps/ctrlProp7.xml><?xml version="1.0" encoding="utf-8"?>
<formControlPr xmlns="http://schemas.microsoft.com/office/spreadsheetml/2009/9/main" objectType="Drop" dropStyle="combo" dx="22" fmlaLink="Data!$A$12" fmlaRange="Data!$B$1:$B$9" noThreeD="1" sel="1" val="0"/>
</file>

<file path=xl/ctrlProps/ctrlProp70.xml><?xml version="1.0" encoding="utf-8"?>
<formControlPr xmlns="http://schemas.microsoft.com/office/spreadsheetml/2009/9/main" objectType="Drop" dropStyle="combo" dx="22" fmlaLink="Data!$T$7" fmlaRange="Data!$S$1:$S$9" noThreeD="1" sel="1" val="0"/>
</file>

<file path=xl/ctrlProps/ctrlProp71.xml><?xml version="1.0" encoding="utf-8"?>
<formControlPr xmlns="http://schemas.microsoft.com/office/spreadsheetml/2009/9/main" objectType="Drop" dropStyle="combo" dx="22" fmlaLink="Data!$T$8" fmlaRange="Data!$S$1:$S$9" noThreeD="1" sel="1" val="0"/>
</file>

<file path=xl/ctrlProps/ctrlProp72.xml><?xml version="1.0" encoding="utf-8"?>
<formControlPr xmlns="http://schemas.microsoft.com/office/spreadsheetml/2009/9/main" objectType="Drop" dropStyle="combo" dx="22" fmlaLink="Data!$AA$1" fmlaRange="Data!$Z$1:$Z$25" noThreeD="1" sel="1" val="0"/>
</file>

<file path=xl/ctrlProps/ctrlProp73.xml><?xml version="1.0" encoding="utf-8"?>
<formControlPr xmlns="http://schemas.microsoft.com/office/spreadsheetml/2009/9/main" objectType="Drop" dropStyle="combo" dx="22" fmlaLink="Data!$AA$2" fmlaRange="Data!$Z$1:$Z$25" noThreeD="1" sel="1" val="0"/>
</file>

<file path=xl/ctrlProps/ctrlProp74.xml><?xml version="1.0" encoding="utf-8"?>
<formControlPr xmlns="http://schemas.microsoft.com/office/spreadsheetml/2009/9/main" objectType="Drop" dropStyle="combo" dx="22" fmlaLink="Data!$AA$3" fmlaRange="Data!$Z$1:$Z$25" noThreeD="1" sel="1" val="17"/>
</file>

<file path=xl/ctrlProps/ctrlProp75.xml><?xml version="1.0" encoding="utf-8"?>
<formControlPr xmlns="http://schemas.microsoft.com/office/spreadsheetml/2009/9/main" objectType="Drop" dropStyle="combo" dx="22" fmlaLink="Data!$AA$4" fmlaRange="Data!$Z$1:$Z$25" noThreeD="1" sel="1" val="0"/>
</file>

<file path=xl/ctrlProps/ctrlProp76.xml><?xml version="1.0" encoding="utf-8"?>
<formControlPr xmlns="http://schemas.microsoft.com/office/spreadsheetml/2009/9/main" objectType="Drop" dropStyle="combo" dx="22" fmlaLink="Data!$A$10" fmlaRange="Data!$B$1:$B$9" noThreeD="1" sel="1" val="0"/>
</file>

<file path=xl/ctrlProps/ctrlProp77.xml><?xml version="1.0" encoding="utf-8"?>
<formControlPr xmlns="http://schemas.microsoft.com/office/spreadsheetml/2009/9/main" objectType="Drop" dropStyle="combo" dx="22" fmlaLink="Data!$A$11" fmlaRange="Data!$B$1:$B$9" noThreeD="1" sel="1" val="0"/>
</file>

<file path=xl/ctrlProps/ctrlProp78.xml><?xml version="1.0" encoding="utf-8"?>
<formControlPr xmlns="http://schemas.microsoft.com/office/spreadsheetml/2009/9/main" objectType="Drop" dropStyle="combo" dx="22" fmlaLink="Data!$A$12" fmlaRange="Data!$B$1:$B$9" noThreeD="1" sel="1" val="0"/>
</file>

<file path=xl/ctrlProps/ctrlProp79.xml><?xml version="1.0" encoding="utf-8"?>
<formControlPr xmlns="http://schemas.microsoft.com/office/spreadsheetml/2009/9/main" objectType="Drop" dropStyle="combo" dx="22" fmlaLink="Data!$A$13" fmlaRange="Data!$B$1:$B$9" noThreeD="1" sel="1" val="0"/>
</file>

<file path=xl/ctrlProps/ctrlProp8.xml><?xml version="1.0" encoding="utf-8"?>
<formControlPr xmlns="http://schemas.microsoft.com/office/spreadsheetml/2009/9/main" objectType="Drop" dropStyle="combo" dx="22" fmlaLink="Data!$A$13" fmlaRange="Data!$B$1:$B$9" noThreeD="1" sel="1" val="0"/>
</file>

<file path=xl/ctrlProps/ctrlProp80.xml><?xml version="1.0" encoding="utf-8"?>
<formControlPr xmlns="http://schemas.microsoft.com/office/spreadsheetml/2009/9/main" objectType="Drop" dropStyle="combo" dx="22" fmlaLink="Data!$AH$1" fmlaRange="Data!$AD$1:$AD$187" noThreeD="1" sel="1" val="0"/>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Drop" dropStyle="combo" dx="22" fmlaLink="Data!$X$4:$X$6" fmlaRange="Data!$X$1:$X$3" noThreeD="1" sel="3" val="0"/>
</file>

<file path=xl/ctrlProps/ctrlProp86.xml><?xml version="1.0" encoding="utf-8"?>
<formControlPr xmlns="http://schemas.microsoft.com/office/spreadsheetml/2009/9/main" objectType="Drop" dropStyle="combo" dx="22" fmlaLink="Data!$Q$10" fmlaRange="Data!$P$1:$P$8" noThreeD="1" sel="1" val="0"/>
</file>

<file path=xl/ctrlProps/ctrlProp87.xml><?xml version="1.0" encoding="utf-8"?>
<formControlPr xmlns="http://schemas.microsoft.com/office/spreadsheetml/2009/9/main" objectType="Drop" dropStyle="combo" dx="22" fmlaLink="Data!$Q$11" fmlaRange="Data!$P$1:$P$8" noThreeD="1" sel="1" val="0"/>
</file>

<file path=xl/ctrlProps/ctrlProp88.xml><?xml version="1.0" encoding="utf-8"?>
<formControlPr xmlns="http://schemas.microsoft.com/office/spreadsheetml/2009/9/main" objectType="Drop" dropStyle="combo" dx="22" fmlaLink="Data!$Q$12" fmlaRange="Data!$P$1:$P$8" noThreeD="1" sel="1" val="0"/>
</file>

<file path=xl/ctrlProps/ctrlProp89.xml><?xml version="1.0" encoding="utf-8"?>
<formControlPr xmlns="http://schemas.microsoft.com/office/spreadsheetml/2009/9/main" objectType="Drop" dropStyle="combo" dx="22" fmlaLink="Data!$T$5" fmlaRange="Data!$S$1:$S$9" noThreeD="1" sel="1" val="0"/>
</file>

<file path=xl/ctrlProps/ctrlProp9.xml><?xml version="1.0" encoding="utf-8"?>
<formControlPr xmlns="http://schemas.microsoft.com/office/spreadsheetml/2009/9/main" objectType="Drop" dropStyle="combo" dx="22" fmlaLink="Data!$J$1" fmlaRange="Data!$I$1:$I$59" noThreeD="1" sel="1" val="0"/>
</file>

<file path=xl/ctrlProps/ctrlProp90.xml><?xml version="1.0" encoding="utf-8"?>
<formControlPr xmlns="http://schemas.microsoft.com/office/spreadsheetml/2009/9/main" objectType="Drop" dropStyle="combo" dx="22" fmlaLink="Data!$T$7" fmlaRange="Data!$S$1:$S$9" noThreeD="1" sel="1" val="0"/>
</file>

<file path=xl/ctrlProps/ctrlProp91.xml><?xml version="1.0" encoding="utf-8"?>
<formControlPr xmlns="http://schemas.microsoft.com/office/spreadsheetml/2009/9/main" objectType="Drop" dropStyle="combo" dx="22" fmlaLink="Data!$T$8" fmlaRange="Data!$S$1:$S$9" noThreeD="1" sel="1" val="0"/>
</file>

<file path=xl/ctrlProps/ctrlProp92.xml><?xml version="1.0" encoding="utf-8"?>
<formControlPr xmlns="http://schemas.microsoft.com/office/spreadsheetml/2009/9/main" objectType="Drop" dropStyle="combo" dx="22" fmlaLink="Data!$AA$1" fmlaRange="Data!$Z$1:$Z$25" noThreeD="1" sel="1" val="0"/>
</file>

<file path=xl/ctrlProps/ctrlProp93.xml><?xml version="1.0" encoding="utf-8"?>
<formControlPr xmlns="http://schemas.microsoft.com/office/spreadsheetml/2009/9/main" objectType="Drop" dropStyle="combo" dx="22" fmlaLink="Data!$AA$2" fmlaRange="Data!$Z$1:$Z$25" noThreeD="1" sel="1" val="0"/>
</file>

<file path=xl/ctrlProps/ctrlProp94.xml><?xml version="1.0" encoding="utf-8"?>
<formControlPr xmlns="http://schemas.microsoft.com/office/spreadsheetml/2009/9/main" objectType="Drop" dropStyle="combo" dx="22" fmlaLink="Data!$AA$3" fmlaRange="Data!$Z$1:$Z$25" noThreeD="1" sel="1" val="0"/>
</file>

<file path=xl/ctrlProps/ctrlProp95.xml><?xml version="1.0" encoding="utf-8"?>
<formControlPr xmlns="http://schemas.microsoft.com/office/spreadsheetml/2009/9/main" objectType="Drop" dropStyle="combo" dx="22" fmlaLink="Data!$AA$4" fmlaRange="Data!$Z$1:$Z$25" noThreeD="1" sel="1" val="0"/>
</file>

<file path=xl/ctrlProps/ctrlProp96.xml><?xml version="1.0" encoding="utf-8"?>
<formControlPr xmlns="http://schemas.microsoft.com/office/spreadsheetml/2009/9/main" objectType="Drop" dropStyle="combo" dx="22" fmlaLink="Data!$A$10" fmlaRange="Data!$B$1:$B$9" noThreeD="1" sel="1" val="0"/>
</file>

<file path=xl/ctrlProps/ctrlProp97.xml><?xml version="1.0" encoding="utf-8"?>
<formControlPr xmlns="http://schemas.microsoft.com/office/spreadsheetml/2009/9/main" objectType="Drop" dropStyle="combo" dx="22" fmlaLink="Data!$A$11" fmlaRange="Data!$B$1:$B$9" noThreeD="1" sel="1" val="0"/>
</file>

<file path=xl/ctrlProps/ctrlProp98.xml><?xml version="1.0" encoding="utf-8"?>
<formControlPr xmlns="http://schemas.microsoft.com/office/spreadsheetml/2009/9/main" objectType="Drop" dropStyle="combo" dx="22" fmlaLink="Data!$A$12" fmlaRange="Data!$B$1:$B$9" noThreeD="1" sel="1" val="0"/>
</file>

<file path=xl/ctrlProps/ctrlProp99.xml><?xml version="1.0" encoding="utf-8"?>
<formControlPr xmlns="http://schemas.microsoft.com/office/spreadsheetml/2009/9/main" objectType="Drop" dropStyle="combo" dx="22" fmlaLink="Data!$A$13" fmlaRange="Data!$B$1:$B$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32</xdr:row>
          <xdr:rowOff>182880</xdr:rowOff>
        </xdr:from>
        <xdr:to>
          <xdr:col>2</xdr:col>
          <xdr:colOff>22860</xdr:colOff>
          <xdr:row>34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0</xdr:rowOff>
        </xdr:from>
        <xdr:to>
          <xdr:col>2</xdr:col>
          <xdr:colOff>38100</xdr:colOff>
          <xdr:row>35</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7620</xdr:rowOff>
        </xdr:from>
        <xdr:to>
          <xdr:col>3</xdr:col>
          <xdr:colOff>7620</xdr:colOff>
          <xdr:row>113</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7620</xdr:rowOff>
        </xdr:from>
        <xdr:to>
          <xdr:col>3</xdr:col>
          <xdr:colOff>7620</xdr:colOff>
          <xdr:row>116</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899160</xdr:colOff>
          <xdr:row>12</xdr:row>
          <xdr:rowOff>7620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7620</xdr:rowOff>
        </xdr:from>
        <xdr:to>
          <xdr:col>4</xdr:col>
          <xdr:colOff>899160</xdr:colOff>
          <xdr:row>13</xdr:row>
          <xdr:rowOff>22860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0</xdr:rowOff>
        </xdr:from>
        <xdr:to>
          <xdr:col>9</xdr:col>
          <xdr:colOff>106680</xdr:colOff>
          <xdr:row>12</xdr:row>
          <xdr:rowOff>7620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7620</xdr:rowOff>
        </xdr:from>
        <xdr:to>
          <xdr:col>9</xdr:col>
          <xdr:colOff>106680</xdr:colOff>
          <xdr:row>13</xdr:row>
          <xdr:rowOff>22860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114300</xdr:rowOff>
        </xdr:from>
        <xdr:to>
          <xdr:col>6</xdr:col>
          <xdr:colOff>731520</xdr:colOff>
          <xdr:row>5</xdr:row>
          <xdr:rowOff>373380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220980</xdr:rowOff>
        </xdr:from>
        <xdr:to>
          <xdr:col>4</xdr:col>
          <xdr:colOff>899160</xdr:colOff>
          <xdr:row>71</xdr:row>
          <xdr:rowOff>7620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7620</xdr:rowOff>
        </xdr:from>
        <xdr:to>
          <xdr:col>4</xdr:col>
          <xdr:colOff>899160</xdr:colOff>
          <xdr:row>72</xdr:row>
          <xdr:rowOff>30480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7620</xdr:rowOff>
        </xdr:from>
        <xdr:to>
          <xdr:col>4</xdr:col>
          <xdr:colOff>899160</xdr:colOff>
          <xdr:row>73</xdr:row>
          <xdr:rowOff>30480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190500</xdr:rowOff>
        </xdr:from>
        <xdr:to>
          <xdr:col>4</xdr:col>
          <xdr:colOff>899160</xdr:colOff>
          <xdr:row>77</xdr:row>
          <xdr:rowOff>7620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4</xdr:col>
          <xdr:colOff>899160</xdr:colOff>
          <xdr:row>78</xdr:row>
          <xdr:rowOff>22860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7620</xdr:rowOff>
        </xdr:from>
        <xdr:to>
          <xdr:col>4</xdr:col>
          <xdr:colOff>899160</xdr:colOff>
          <xdr:row>79</xdr:row>
          <xdr:rowOff>30480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81</xdr:row>
          <xdr:rowOff>0</xdr:rowOff>
        </xdr:from>
        <xdr:to>
          <xdr:col>6</xdr:col>
          <xdr:colOff>7620</xdr:colOff>
          <xdr:row>82</xdr:row>
          <xdr:rowOff>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82</xdr:row>
          <xdr:rowOff>0</xdr:rowOff>
        </xdr:from>
        <xdr:to>
          <xdr:col>6</xdr:col>
          <xdr:colOff>7620</xdr:colOff>
          <xdr:row>83</xdr:row>
          <xdr:rowOff>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83</xdr:row>
          <xdr:rowOff>0</xdr:rowOff>
        </xdr:from>
        <xdr:to>
          <xdr:col>6</xdr:col>
          <xdr:colOff>7620</xdr:colOff>
          <xdr:row>84</xdr:row>
          <xdr:rowOff>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84</xdr:row>
          <xdr:rowOff>0</xdr:rowOff>
        </xdr:from>
        <xdr:to>
          <xdr:col>6</xdr:col>
          <xdr:colOff>7620</xdr:colOff>
          <xdr:row>85</xdr:row>
          <xdr:rowOff>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114300</xdr:rowOff>
        </xdr:from>
        <xdr:to>
          <xdr:col>6</xdr:col>
          <xdr:colOff>731520</xdr:colOff>
          <xdr:row>7</xdr:row>
          <xdr:rowOff>373380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A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6390" name="Drop Down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6391" name="Drop Down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6393" name="Drop Down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6394" name="Drop Down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6395" name="Drop Down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6396" name="Drop Down 12" hidden="1">
              <a:extLst>
                <a:ext uri="{63B3BB69-23CF-44E3-9099-C40C66FF867C}">
                  <a14:compatExt spid="_x0000_s16396"/>
                </a:ext>
                <a:ext uri="{FF2B5EF4-FFF2-40B4-BE49-F238E27FC236}">
                  <a16:creationId xmlns:a16="http://schemas.microsoft.com/office/drawing/2014/main" id="{00000000-0008-0000-0A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6397" name="Drop Down 13" hidden="1">
              <a:extLst>
                <a:ext uri="{63B3BB69-23CF-44E3-9099-C40C66FF867C}">
                  <a14:compatExt spid="_x0000_s16397"/>
                </a:ext>
                <a:ext uri="{FF2B5EF4-FFF2-40B4-BE49-F238E27FC236}">
                  <a16:creationId xmlns:a16="http://schemas.microsoft.com/office/drawing/2014/main" id="{00000000-0008-0000-0A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6398" name="Drop Down 14" hidden="1">
              <a:extLst>
                <a:ext uri="{63B3BB69-23CF-44E3-9099-C40C66FF867C}">
                  <a14:compatExt spid="_x0000_s16398"/>
                </a:ext>
                <a:ext uri="{FF2B5EF4-FFF2-40B4-BE49-F238E27FC236}">
                  <a16:creationId xmlns:a16="http://schemas.microsoft.com/office/drawing/2014/main" id="{00000000-0008-0000-0A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6399" name="Drop Down 15" hidden="1">
              <a:extLst>
                <a:ext uri="{63B3BB69-23CF-44E3-9099-C40C66FF867C}">
                  <a14:compatExt spid="_x0000_s16399"/>
                </a:ext>
                <a:ext uri="{FF2B5EF4-FFF2-40B4-BE49-F238E27FC236}">
                  <a16:creationId xmlns:a16="http://schemas.microsoft.com/office/drawing/2014/main" id="{00000000-0008-0000-0A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6400" name="Drop Down 16" hidden="1">
              <a:extLst>
                <a:ext uri="{63B3BB69-23CF-44E3-9099-C40C66FF867C}">
                  <a14:compatExt spid="_x0000_s16400"/>
                </a:ext>
                <a:ext uri="{FF2B5EF4-FFF2-40B4-BE49-F238E27FC236}">
                  <a16:creationId xmlns:a16="http://schemas.microsoft.com/office/drawing/2014/main" id="{00000000-0008-0000-0A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6401" name="Drop Down 17" hidden="1">
              <a:extLst>
                <a:ext uri="{63B3BB69-23CF-44E3-9099-C40C66FF867C}">
                  <a14:compatExt spid="_x0000_s16401"/>
                </a:ext>
                <a:ext uri="{FF2B5EF4-FFF2-40B4-BE49-F238E27FC236}">
                  <a16:creationId xmlns:a16="http://schemas.microsoft.com/office/drawing/2014/main" id="{00000000-0008-0000-0A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6402" name="Drop Down 18" hidden="1">
              <a:extLst>
                <a:ext uri="{63B3BB69-23CF-44E3-9099-C40C66FF867C}">
                  <a14:compatExt spid="_x0000_s16402"/>
                </a:ext>
                <a:ext uri="{FF2B5EF4-FFF2-40B4-BE49-F238E27FC236}">
                  <a16:creationId xmlns:a16="http://schemas.microsoft.com/office/drawing/2014/main" id="{00000000-0008-0000-0A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6403" name="Drop Down 19" hidden="1">
              <a:extLst>
                <a:ext uri="{63B3BB69-23CF-44E3-9099-C40C66FF867C}">
                  <a14:compatExt spid="_x0000_s16403"/>
                </a:ext>
                <a:ext uri="{FF2B5EF4-FFF2-40B4-BE49-F238E27FC236}">
                  <a16:creationId xmlns:a16="http://schemas.microsoft.com/office/drawing/2014/main" id="{00000000-0008-0000-0A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6404" name="Drop Down 20" hidden="1">
              <a:extLst>
                <a:ext uri="{63B3BB69-23CF-44E3-9099-C40C66FF867C}">
                  <a14:compatExt spid="_x0000_s16404"/>
                </a:ext>
                <a:ext uri="{FF2B5EF4-FFF2-40B4-BE49-F238E27FC236}">
                  <a16:creationId xmlns:a16="http://schemas.microsoft.com/office/drawing/2014/main" id="{00000000-0008-0000-0A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B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B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7413" name="Drop Down 5" hidden="1">
              <a:extLst>
                <a:ext uri="{63B3BB69-23CF-44E3-9099-C40C66FF867C}">
                  <a14:compatExt spid="_x0000_s17413"/>
                </a:ext>
                <a:ext uri="{FF2B5EF4-FFF2-40B4-BE49-F238E27FC236}">
                  <a16:creationId xmlns:a16="http://schemas.microsoft.com/office/drawing/2014/main" id="{00000000-0008-0000-0B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7414" name="Drop Down 6" hidden="1">
              <a:extLst>
                <a:ext uri="{63B3BB69-23CF-44E3-9099-C40C66FF867C}">
                  <a14:compatExt spid="_x0000_s17414"/>
                </a:ext>
                <a:ext uri="{FF2B5EF4-FFF2-40B4-BE49-F238E27FC236}">
                  <a16:creationId xmlns:a16="http://schemas.microsoft.com/office/drawing/2014/main" id="{00000000-0008-0000-0B00-00000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7415" name="Drop Down 7" hidden="1">
              <a:extLst>
                <a:ext uri="{63B3BB69-23CF-44E3-9099-C40C66FF867C}">
                  <a14:compatExt spid="_x0000_s17415"/>
                </a:ext>
                <a:ext uri="{FF2B5EF4-FFF2-40B4-BE49-F238E27FC236}">
                  <a16:creationId xmlns:a16="http://schemas.microsoft.com/office/drawing/2014/main" id="{00000000-0008-0000-0B00-00000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7416" name="Drop Down 8" hidden="1">
              <a:extLst>
                <a:ext uri="{63B3BB69-23CF-44E3-9099-C40C66FF867C}">
                  <a14:compatExt spid="_x0000_s17416"/>
                </a:ext>
                <a:ext uri="{FF2B5EF4-FFF2-40B4-BE49-F238E27FC236}">
                  <a16:creationId xmlns:a16="http://schemas.microsoft.com/office/drawing/2014/main" id="{00000000-0008-0000-0B00-00000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7417" name="Drop Down 9" hidden="1">
              <a:extLst>
                <a:ext uri="{63B3BB69-23CF-44E3-9099-C40C66FF867C}">
                  <a14:compatExt spid="_x0000_s17417"/>
                </a:ext>
                <a:ext uri="{FF2B5EF4-FFF2-40B4-BE49-F238E27FC236}">
                  <a16:creationId xmlns:a16="http://schemas.microsoft.com/office/drawing/2014/main" id="{00000000-0008-0000-0B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7418" name="Drop Down 10" hidden="1">
              <a:extLst>
                <a:ext uri="{63B3BB69-23CF-44E3-9099-C40C66FF867C}">
                  <a14:compatExt spid="_x0000_s17418"/>
                </a:ext>
                <a:ext uri="{FF2B5EF4-FFF2-40B4-BE49-F238E27FC236}">
                  <a16:creationId xmlns:a16="http://schemas.microsoft.com/office/drawing/2014/main" id="{00000000-0008-0000-0B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7419" name="Drop Down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7420" name="Drop Down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7421" name="Drop Down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7422" name="Drop Down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7423" name="Drop Down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7424" name="Drop Down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7425" name="Drop Down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7426" name="Drop Down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7427" name="Drop Down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7428" name="Drop Down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C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C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8437" name="Drop Down 5" hidden="1">
              <a:extLst>
                <a:ext uri="{63B3BB69-23CF-44E3-9099-C40C66FF867C}">
                  <a14:compatExt spid="_x0000_s18437"/>
                </a:ext>
                <a:ext uri="{FF2B5EF4-FFF2-40B4-BE49-F238E27FC236}">
                  <a16:creationId xmlns:a16="http://schemas.microsoft.com/office/drawing/2014/main" id="{00000000-0008-0000-0C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8438" name="Drop Down 6" hidden="1">
              <a:extLst>
                <a:ext uri="{63B3BB69-23CF-44E3-9099-C40C66FF867C}">
                  <a14:compatExt spid="_x0000_s18438"/>
                </a:ext>
                <a:ext uri="{FF2B5EF4-FFF2-40B4-BE49-F238E27FC236}">
                  <a16:creationId xmlns:a16="http://schemas.microsoft.com/office/drawing/2014/main" id="{00000000-0008-0000-0C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8439" name="Drop Down 7" hidden="1">
              <a:extLst>
                <a:ext uri="{63B3BB69-23CF-44E3-9099-C40C66FF867C}">
                  <a14:compatExt spid="_x0000_s18439"/>
                </a:ext>
                <a:ext uri="{FF2B5EF4-FFF2-40B4-BE49-F238E27FC236}">
                  <a16:creationId xmlns:a16="http://schemas.microsoft.com/office/drawing/2014/main" id="{00000000-0008-0000-0C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8440" name="Drop Down 8" hidden="1">
              <a:extLst>
                <a:ext uri="{63B3BB69-23CF-44E3-9099-C40C66FF867C}">
                  <a14:compatExt spid="_x0000_s18440"/>
                </a:ext>
                <a:ext uri="{FF2B5EF4-FFF2-40B4-BE49-F238E27FC236}">
                  <a16:creationId xmlns:a16="http://schemas.microsoft.com/office/drawing/2014/main" id="{00000000-0008-0000-0C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8441" name="Drop Down 9" hidden="1">
              <a:extLst>
                <a:ext uri="{63B3BB69-23CF-44E3-9099-C40C66FF867C}">
                  <a14:compatExt spid="_x0000_s18441"/>
                </a:ext>
                <a:ext uri="{FF2B5EF4-FFF2-40B4-BE49-F238E27FC236}">
                  <a16:creationId xmlns:a16="http://schemas.microsoft.com/office/drawing/2014/main" id="{00000000-0008-0000-0C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8442" name="Drop Down 10" hidden="1">
              <a:extLst>
                <a:ext uri="{63B3BB69-23CF-44E3-9099-C40C66FF867C}">
                  <a14:compatExt spid="_x0000_s18442"/>
                </a:ext>
                <a:ext uri="{FF2B5EF4-FFF2-40B4-BE49-F238E27FC236}">
                  <a16:creationId xmlns:a16="http://schemas.microsoft.com/office/drawing/2014/main" id="{00000000-0008-0000-0C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8443" name="Drop Down 11" hidden="1">
              <a:extLst>
                <a:ext uri="{63B3BB69-23CF-44E3-9099-C40C66FF867C}">
                  <a14:compatExt spid="_x0000_s18443"/>
                </a:ext>
                <a:ext uri="{FF2B5EF4-FFF2-40B4-BE49-F238E27FC236}">
                  <a16:creationId xmlns:a16="http://schemas.microsoft.com/office/drawing/2014/main" id="{00000000-0008-0000-0C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8444" name="Drop Down 12" hidden="1">
              <a:extLst>
                <a:ext uri="{63B3BB69-23CF-44E3-9099-C40C66FF867C}">
                  <a14:compatExt spid="_x0000_s18444"/>
                </a:ext>
                <a:ext uri="{FF2B5EF4-FFF2-40B4-BE49-F238E27FC236}">
                  <a16:creationId xmlns:a16="http://schemas.microsoft.com/office/drawing/2014/main" id="{00000000-0008-0000-0C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8445" name="Drop Down 13" hidden="1">
              <a:extLst>
                <a:ext uri="{63B3BB69-23CF-44E3-9099-C40C66FF867C}">
                  <a14:compatExt spid="_x0000_s18445"/>
                </a:ext>
                <a:ext uri="{FF2B5EF4-FFF2-40B4-BE49-F238E27FC236}">
                  <a16:creationId xmlns:a16="http://schemas.microsoft.com/office/drawing/2014/main" id="{00000000-0008-0000-0C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C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C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C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8449" name="Drop Down 17" hidden="1">
              <a:extLst>
                <a:ext uri="{63B3BB69-23CF-44E3-9099-C40C66FF867C}">
                  <a14:compatExt spid="_x0000_s18449"/>
                </a:ext>
                <a:ext uri="{FF2B5EF4-FFF2-40B4-BE49-F238E27FC236}">
                  <a16:creationId xmlns:a16="http://schemas.microsoft.com/office/drawing/2014/main" id="{00000000-0008-0000-0C00-00001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C00-00001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C00-00001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8452" name="Drop Down 20" hidden="1">
              <a:extLst>
                <a:ext uri="{63B3BB69-23CF-44E3-9099-C40C66FF867C}">
                  <a14:compatExt spid="_x0000_s18452"/>
                </a:ext>
                <a:ext uri="{FF2B5EF4-FFF2-40B4-BE49-F238E27FC236}">
                  <a16:creationId xmlns:a16="http://schemas.microsoft.com/office/drawing/2014/main" id="{00000000-0008-0000-0C00-00001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D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9462" name="Drop Down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9463" name="Drop Down 7" hidden="1">
              <a:extLst>
                <a:ext uri="{63B3BB69-23CF-44E3-9099-C40C66FF867C}">
                  <a14:compatExt spid="_x0000_s19463"/>
                </a:ext>
                <a:ext uri="{FF2B5EF4-FFF2-40B4-BE49-F238E27FC236}">
                  <a16:creationId xmlns:a16="http://schemas.microsoft.com/office/drawing/2014/main" id="{00000000-0008-0000-0D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9464" name="Drop Down 8" hidden="1">
              <a:extLst>
                <a:ext uri="{63B3BB69-23CF-44E3-9099-C40C66FF867C}">
                  <a14:compatExt spid="_x0000_s19464"/>
                </a:ext>
                <a:ext uri="{FF2B5EF4-FFF2-40B4-BE49-F238E27FC236}">
                  <a16:creationId xmlns:a16="http://schemas.microsoft.com/office/drawing/2014/main" id="{00000000-0008-0000-0D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9465" name="Drop Down 9" hidden="1">
              <a:extLst>
                <a:ext uri="{63B3BB69-23CF-44E3-9099-C40C66FF867C}">
                  <a14:compatExt spid="_x0000_s19465"/>
                </a:ext>
                <a:ext uri="{FF2B5EF4-FFF2-40B4-BE49-F238E27FC236}">
                  <a16:creationId xmlns:a16="http://schemas.microsoft.com/office/drawing/2014/main" id="{00000000-0008-0000-0D00-00000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9466" name="Drop Down 10" hidden="1">
              <a:extLst>
                <a:ext uri="{63B3BB69-23CF-44E3-9099-C40C66FF867C}">
                  <a14:compatExt spid="_x0000_s19466"/>
                </a:ext>
                <a:ext uri="{FF2B5EF4-FFF2-40B4-BE49-F238E27FC236}">
                  <a16:creationId xmlns:a16="http://schemas.microsoft.com/office/drawing/2014/main" id="{00000000-0008-0000-0D00-00000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9467" name="Drop Down 11" hidden="1">
              <a:extLst>
                <a:ext uri="{63B3BB69-23CF-44E3-9099-C40C66FF867C}">
                  <a14:compatExt spid="_x0000_s19467"/>
                </a:ext>
                <a:ext uri="{FF2B5EF4-FFF2-40B4-BE49-F238E27FC236}">
                  <a16:creationId xmlns:a16="http://schemas.microsoft.com/office/drawing/2014/main" id="{00000000-0008-0000-0D00-00000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9468" name="Drop Down 12" hidden="1">
              <a:extLst>
                <a:ext uri="{63B3BB69-23CF-44E3-9099-C40C66FF867C}">
                  <a14:compatExt spid="_x0000_s19468"/>
                </a:ext>
                <a:ext uri="{FF2B5EF4-FFF2-40B4-BE49-F238E27FC236}">
                  <a16:creationId xmlns:a16="http://schemas.microsoft.com/office/drawing/2014/main" id="{00000000-0008-0000-0D00-00000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9469" name="Drop Down 13" hidden="1">
              <a:extLst>
                <a:ext uri="{63B3BB69-23CF-44E3-9099-C40C66FF867C}">
                  <a14:compatExt spid="_x0000_s19469"/>
                </a:ext>
                <a:ext uri="{FF2B5EF4-FFF2-40B4-BE49-F238E27FC236}">
                  <a16:creationId xmlns:a16="http://schemas.microsoft.com/office/drawing/2014/main" id="{00000000-0008-0000-0D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9470" name="Drop Down 14" hidden="1">
              <a:extLst>
                <a:ext uri="{63B3BB69-23CF-44E3-9099-C40C66FF867C}">
                  <a14:compatExt spid="_x0000_s19470"/>
                </a:ext>
                <a:ext uri="{FF2B5EF4-FFF2-40B4-BE49-F238E27FC236}">
                  <a16:creationId xmlns:a16="http://schemas.microsoft.com/office/drawing/2014/main" id="{00000000-0008-0000-0D00-00000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9471" name="Drop Down 15" hidden="1">
              <a:extLst>
                <a:ext uri="{63B3BB69-23CF-44E3-9099-C40C66FF867C}">
                  <a14:compatExt spid="_x0000_s19471"/>
                </a:ext>
                <a:ext uri="{FF2B5EF4-FFF2-40B4-BE49-F238E27FC236}">
                  <a16:creationId xmlns:a16="http://schemas.microsoft.com/office/drawing/2014/main" id="{00000000-0008-0000-0D00-00000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9472" name="Drop Down 16" hidden="1">
              <a:extLst>
                <a:ext uri="{63B3BB69-23CF-44E3-9099-C40C66FF867C}">
                  <a14:compatExt spid="_x0000_s19472"/>
                </a:ext>
                <a:ext uri="{FF2B5EF4-FFF2-40B4-BE49-F238E27FC236}">
                  <a16:creationId xmlns:a16="http://schemas.microsoft.com/office/drawing/2014/main" id="{00000000-0008-0000-0D00-00001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9473" name="Drop Down 17" hidden="1">
              <a:extLst>
                <a:ext uri="{63B3BB69-23CF-44E3-9099-C40C66FF867C}">
                  <a14:compatExt spid="_x0000_s19473"/>
                </a:ext>
                <a:ext uri="{FF2B5EF4-FFF2-40B4-BE49-F238E27FC236}">
                  <a16:creationId xmlns:a16="http://schemas.microsoft.com/office/drawing/2014/main" id="{00000000-0008-0000-0D00-00001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9474" name="Drop Down 18" hidden="1">
              <a:extLst>
                <a:ext uri="{63B3BB69-23CF-44E3-9099-C40C66FF867C}">
                  <a14:compatExt spid="_x0000_s19474"/>
                </a:ext>
                <a:ext uri="{FF2B5EF4-FFF2-40B4-BE49-F238E27FC236}">
                  <a16:creationId xmlns:a16="http://schemas.microsoft.com/office/drawing/2014/main" id="{00000000-0008-0000-0D00-00001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9475" name="Drop Down 19" hidden="1">
              <a:extLst>
                <a:ext uri="{63B3BB69-23CF-44E3-9099-C40C66FF867C}">
                  <a14:compatExt spid="_x0000_s19475"/>
                </a:ext>
                <a:ext uri="{FF2B5EF4-FFF2-40B4-BE49-F238E27FC236}">
                  <a16:creationId xmlns:a16="http://schemas.microsoft.com/office/drawing/2014/main" id="{00000000-0008-0000-0D00-00001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9476" name="Drop Down 20" hidden="1">
              <a:extLst>
                <a:ext uri="{63B3BB69-23CF-44E3-9099-C40C66FF867C}">
                  <a14:compatExt spid="_x0000_s19476"/>
                </a:ext>
                <a:ext uri="{FF2B5EF4-FFF2-40B4-BE49-F238E27FC236}">
                  <a16:creationId xmlns:a16="http://schemas.microsoft.com/office/drawing/2014/main" id="{00000000-0008-0000-0D00-00001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E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E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E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E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0E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20486" name="Drop Down 6" hidden="1">
              <a:extLst>
                <a:ext uri="{63B3BB69-23CF-44E3-9099-C40C66FF867C}">
                  <a14:compatExt spid="_x0000_s20486"/>
                </a:ext>
                <a:ext uri="{FF2B5EF4-FFF2-40B4-BE49-F238E27FC236}">
                  <a16:creationId xmlns:a16="http://schemas.microsoft.com/office/drawing/2014/main" id="{00000000-0008-0000-0E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20487" name="Drop Down 7" hidden="1">
              <a:extLst>
                <a:ext uri="{63B3BB69-23CF-44E3-9099-C40C66FF867C}">
                  <a14:compatExt spid="_x0000_s20487"/>
                </a:ext>
                <a:ext uri="{FF2B5EF4-FFF2-40B4-BE49-F238E27FC236}">
                  <a16:creationId xmlns:a16="http://schemas.microsoft.com/office/drawing/2014/main" id="{00000000-0008-0000-0E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20488" name="Drop Down 8" hidden="1">
              <a:extLst>
                <a:ext uri="{63B3BB69-23CF-44E3-9099-C40C66FF867C}">
                  <a14:compatExt spid="_x0000_s20488"/>
                </a:ext>
                <a:ext uri="{FF2B5EF4-FFF2-40B4-BE49-F238E27FC236}">
                  <a16:creationId xmlns:a16="http://schemas.microsoft.com/office/drawing/2014/main" id="{00000000-0008-0000-0E00-00000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20489" name="Drop Down 9" hidden="1">
              <a:extLst>
                <a:ext uri="{63B3BB69-23CF-44E3-9099-C40C66FF867C}">
                  <a14:compatExt spid="_x0000_s20489"/>
                </a:ext>
                <a:ext uri="{FF2B5EF4-FFF2-40B4-BE49-F238E27FC236}">
                  <a16:creationId xmlns:a16="http://schemas.microsoft.com/office/drawing/2014/main" id="{00000000-0008-0000-0E00-00000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20490" name="Drop Down 10" hidden="1">
              <a:extLst>
                <a:ext uri="{63B3BB69-23CF-44E3-9099-C40C66FF867C}">
                  <a14:compatExt spid="_x0000_s20490"/>
                </a:ext>
                <a:ext uri="{FF2B5EF4-FFF2-40B4-BE49-F238E27FC236}">
                  <a16:creationId xmlns:a16="http://schemas.microsoft.com/office/drawing/2014/main" id="{00000000-0008-0000-0E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20491" name="Drop Down 11" hidden="1">
              <a:extLst>
                <a:ext uri="{63B3BB69-23CF-44E3-9099-C40C66FF867C}">
                  <a14:compatExt spid="_x0000_s20491"/>
                </a:ext>
                <a:ext uri="{FF2B5EF4-FFF2-40B4-BE49-F238E27FC236}">
                  <a16:creationId xmlns:a16="http://schemas.microsoft.com/office/drawing/2014/main" id="{00000000-0008-0000-0E00-00000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20492" name="Drop Down 12" hidden="1">
              <a:extLst>
                <a:ext uri="{63B3BB69-23CF-44E3-9099-C40C66FF867C}">
                  <a14:compatExt spid="_x0000_s20492"/>
                </a:ext>
                <a:ext uri="{FF2B5EF4-FFF2-40B4-BE49-F238E27FC236}">
                  <a16:creationId xmlns:a16="http://schemas.microsoft.com/office/drawing/2014/main" id="{00000000-0008-0000-0E00-00000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20493" name="Drop Down 13" hidden="1">
              <a:extLst>
                <a:ext uri="{63B3BB69-23CF-44E3-9099-C40C66FF867C}">
                  <a14:compatExt spid="_x0000_s20493"/>
                </a:ext>
                <a:ext uri="{FF2B5EF4-FFF2-40B4-BE49-F238E27FC236}">
                  <a16:creationId xmlns:a16="http://schemas.microsoft.com/office/drawing/2014/main" id="{00000000-0008-0000-0E00-00000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20494" name="Drop Down 14" hidden="1">
              <a:extLst>
                <a:ext uri="{63B3BB69-23CF-44E3-9099-C40C66FF867C}">
                  <a14:compatExt spid="_x0000_s20494"/>
                </a:ext>
                <a:ext uri="{FF2B5EF4-FFF2-40B4-BE49-F238E27FC236}">
                  <a16:creationId xmlns:a16="http://schemas.microsoft.com/office/drawing/2014/main" id="{00000000-0008-0000-0E00-00000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20495" name="Drop Down 15" hidden="1">
              <a:extLst>
                <a:ext uri="{63B3BB69-23CF-44E3-9099-C40C66FF867C}">
                  <a14:compatExt spid="_x0000_s20495"/>
                </a:ext>
                <a:ext uri="{FF2B5EF4-FFF2-40B4-BE49-F238E27FC236}">
                  <a16:creationId xmlns:a16="http://schemas.microsoft.com/office/drawing/2014/main" id="{00000000-0008-0000-0E00-00000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0496" name="Drop Down 16" hidden="1">
              <a:extLst>
                <a:ext uri="{63B3BB69-23CF-44E3-9099-C40C66FF867C}">
                  <a14:compatExt spid="_x0000_s20496"/>
                </a:ext>
                <a:ext uri="{FF2B5EF4-FFF2-40B4-BE49-F238E27FC236}">
                  <a16:creationId xmlns:a16="http://schemas.microsoft.com/office/drawing/2014/main" id="{00000000-0008-0000-0E00-00001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0497" name="Drop Down 17" hidden="1">
              <a:extLst>
                <a:ext uri="{63B3BB69-23CF-44E3-9099-C40C66FF867C}">
                  <a14:compatExt spid="_x0000_s20497"/>
                </a:ext>
                <a:ext uri="{FF2B5EF4-FFF2-40B4-BE49-F238E27FC236}">
                  <a16:creationId xmlns:a16="http://schemas.microsoft.com/office/drawing/2014/main" id="{00000000-0008-0000-0E00-00001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20498" name="Drop Down 18" hidden="1">
              <a:extLst>
                <a:ext uri="{63B3BB69-23CF-44E3-9099-C40C66FF867C}">
                  <a14:compatExt spid="_x0000_s20498"/>
                </a:ext>
                <a:ext uri="{FF2B5EF4-FFF2-40B4-BE49-F238E27FC236}">
                  <a16:creationId xmlns:a16="http://schemas.microsoft.com/office/drawing/2014/main" id="{00000000-0008-0000-0E00-00001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20499" name="Drop Down 19" hidden="1">
              <a:extLst>
                <a:ext uri="{63B3BB69-23CF-44E3-9099-C40C66FF867C}">
                  <a14:compatExt spid="_x0000_s20499"/>
                </a:ext>
                <a:ext uri="{FF2B5EF4-FFF2-40B4-BE49-F238E27FC236}">
                  <a16:creationId xmlns:a16="http://schemas.microsoft.com/office/drawing/2014/main" id="{00000000-0008-0000-0E00-00001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20500" name="Drop Down 20" hidden="1">
              <a:extLst>
                <a:ext uri="{63B3BB69-23CF-44E3-9099-C40C66FF867C}">
                  <a14:compatExt spid="_x0000_s20500"/>
                </a:ext>
                <a:ext uri="{FF2B5EF4-FFF2-40B4-BE49-F238E27FC236}">
                  <a16:creationId xmlns:a16="http://schemas.microsoft.com/office/drawing/2014/main" id="{00000000-0008-0000-0E00-00001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F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F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F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F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0F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21510" name="Drop Down 6" hidden="1">
              <a:extLst>
                <a:ext uri="{63B3BB69-23CF-44E3-9099-C40C66FF867C}">
                  <a14:compatExt spid="_x0000_s21510"/>
                </a:ext>
                <a:ext uri="{FF2B5EF4-FFF2-40B4-BE49-F238E27FC236}">
                  <a16:creationId xmlns:a16="http://schemas.microsoft.com/office/drawing/2014/main" id="{00000000-0008-0000-0F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21511" name="Drop Down 7" hidden="1">
              <a:extLst>
                <a:ext uri="{63B3BB69-23CF-44E3-9099-C40C66FF867C}">
                  <a14:compatExt spid="_x0000_s21511"/>
                </a:ext>
                <a:ext uri="{FF2B5EF4-FFF2-40B4-BE49-F238E27FC236}">
                  <a16:creationId xmlns:a16="http://schemas.microsoft.com/office/drawing/2014/main" id="{00000000-0008-0000-0F00-00000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21512" name="Drop Down 8" hidden="1">
              <a:extLst>
                <a:ext uri="{63B3BB69-23CF-44E3-9099-C40C66FF867C}">
                  <a14:compatExt spid="_x0000_s21512"/>
                </a:ext>
                <a:ext uri="{FF2B5EF4-FFF2-40B4-BE49-F238E27FC236}">
                  <a16:creationId xmlns:a16="http://schemas.microsoft.com/office/drawing/2014/main" id="{00000000-0008-0000-0F00-00000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21513" name="Drop Down 9" hidden="1">
              <a:extLst>
                <a:ext uri="{63B3BB69-23CF-44E3-9099-C40C66FF867C}">
                  <a14:compatExt spid="_x0000_s21513"/>
                </a:ext>
                <a:ext uri="{FF2B5EF4-FFF2-40B4-BE49-F238E27FC236}">
                  <a16:creationId xmlns:a16="http://schemas.microsoft.com/office/drawing/2014/main" id="{00000000-0008-0000-0F00-00000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21514" name="Drop Down 10" hidden="1">
              <a:extLst>
                <a:ext uri="{63B3BB69-23CF-44E3-9099-C40C66FF867C}">
                  <a14:compatExt spid="_x0000_s21514"/>
                </a:ext>
                <a:ext uri="{FF2B5EF4-FFF2-40B4-BE49-F238E27FC236}">
                  <a16:creationId xmlns:a16="http://schemas.microsoft.com/office/drawing/2014/main" id="{00000000-0008-0000-0F00-00000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21515" name="Drop Down 11" hidden="1">
              <a:extLst>
                <a:ext uri="{63B3BB69-23CF-44E3-9099-C40C66FF867C}">
                  <a14:compatExt spid="_x0000_s21515"/>
                </a:ext>
                <a:ext uri="{FF2B5EF4-FFF2-40B4-BE49-F238E27FC236}">
                  <a16:creationId xmlns:a16="http://schemas.microsoft.com/office/drawing/2014/main" id="{00000000-0008-0000-0F00-00000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21516" name="Drop Down 12" hidden="1">
              <a:extLst>
                <a:ext uri="{63B3BB69-23CF-44E3-9099-C40C66FF867C}">
                  <a14:compatExt spid="_x0000_s21516"/>
                </a:ext>
                <a:ext uri="{FF2B5EF4-FFF2-40B4-BE49-F238E27FC236}">
                  <a16:creationId xmlns:a16="http://schemas.microsoft.com/office/drawing/2014/main" id="{00000000-0008-0000-0F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21517" name="Drop Down 13" hidden="1">
              <a:extLst>
                <a:ext uri="{63B3BB69-23CF-44E3-9099-C40C66FF867C}">
                  <a14:compatExt spid="_x0000_s21517"/>
                </a:ext>
                <a:ext uri="{FF2B5EF4-FFF2-40B4-BE49-F238E27FC236}">
                  <a16:creationId xmlns:a16="http://schemas.microsoft.com/office/drawing/2014/main" id="{00000000-0008-0000-0F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21518" name="Drop Down 14" hidden="1">
              <a:extLst>
                <a:ext uri="{63B3BB69-23CF-44E3-9099-C40C66FF867C}">
                  <a14:compatExt spid="_x0000_s21518"/>
                </a:ext>
                <a:ext uri="{FF2B5EF4-FFF2-40B4-BE49-F238E27FC236}">
                  <a16:creationId xmlns:a16="http://schemas.microsoft.com/office/drawing/2014/main" id="{00000000-0008-0000-0F00-00000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21519" name="Drop Down 15" hidden="1">
              <a:extLst>
                <a:ext uri="{63B3BB69-23CF-44E3-9099-C40C66FF867C}">
                  <a14:compatExt spid="_x0000_s21519"/>
                </a:ext>
                <a:ext uri="{FF2B5EF4-FFF2-40B4-BE49-F238E27FC236}">
                  <a16:creationId xmlns:a16="http://schemas.microsoft.com/office/drawing/2014/main" id="{00000000-0008-0000-0F00-00000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1520" name="Drop Down 16" hidden="1">
              <a:extLst>
                <a:ext uri="{63B3BB69-23CF-44E3-9099-C40C66FF867C}">
                  <a14:compatExt spid="_x0000_s21520"/>
                </a:ext>
                <a:ext uri="{FF2B5EF4-FFF2-40B4-BE49-F238E27FC236}">
                  <a16:creationId xmlns:a16="http://schemas.microsoft.com/office/drawing/2014/main" id="{00000000-0008-0000-0F00-00001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1521" name="Drop Down 17" hidden="1">
              <a:extLst>
                <a:ext uri="{63B3BB69-23CF-44E3-9099-C40C66FF867C}">
                  <a14:compatExt spid="_x0000_s21521"/>
                </a:ext>
                <a:ext uri="{FF2B5EF4-FFF2-40B4-BE49-F238E27FC236}">
                  <a16:creationId xmlns:a16="http://schemas.microsoft.com/office/drawing/2014/main" id="{00000000-0008-0000-0F00-00001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21522" name="Drop Down 18" hidden="1">
              <a:extLst>
                <a:ext uri="{63B3BB69-23CF-44E3-9099-C40C66FF867C}">
                  <a14:compatExt spid="_x0000_s21522"/>
                </a:ext>
                <a:ext uri="{FF2B5EF4-FFF2-40B4-BE49-F238E27FC236}">
                  <a16:creationId xmlns:a16="http://schemas.microsoft.com/office/drawing/2014/main" id="{00000000-0008-0000-0F00-00001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21523" name="Drop Down 19" hidden="1">
              <a:extLst>
                <a:ext uri="{63B3BB69-23CF-44E3-9099-C40C66FF867C}">
                  <a14:compatExt spid="_x0000_s21523"/>
                </a:ext>
                <a:ext uri="{FF2B5EF4-FFF2-40B4-BE49-F238E27FC236}">
                  <a16:creationId xmlns:a16="http://schemas.microsoft.com/office/drawing/2014/main" id="{00000000-0008-0000-0F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21524" name="Drop Down 20" hidden="1">
              <a:extLst>
                <a:ext uri="{63B3BB69-23CF-44E3-9099-C40C66FF867C}">
                  <a14:compatExt spid="_x0000_s21524"/>
                </a:ext>
                <a:ext uri="{FF2B5EF4-FFF2-40B4-BE49-F238E27FC236}">
                  <a16:creationId xmlns:a16="http://schemas.microsoft.com/office/drawing/2014/main" id="{00000000-0008-0000-0F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22533" name="Drop Down 5" hidden="1">
              <a:extLst>
                <a:ext uri="{63B3BB69-23CF-44E3-9099-C40C66FF867C}">
                  <a14:compatExt spid="_x0000_s22533"/>
                </a:ext>
                <a:ext uri="{FF2B5EF4-FFF2-40B4-BE49-F238E27FC236}">
                  <a16:creationId xmlns:a16="http://schemas.microsoft.com/office/drawing/2014/main" id="{00000000-0008-0000-10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22534" name="Drop Down 6" hidden="1">
              <a:extLst>
                <a:ext uri="{63B3BB69-23CF-44E3-9099-C40C66FF867C}">
                  <a14:compatExt spid="_x0000_s22534"/>
                </a:ext>
                <a:ext uri="{FF2B5EF4-FFF2-40B4-BE49-F238E27FC236}">
                  <a16:creationId xmlns:a16="http://schemas.microsoft.com/office/drawing/2014/main" id="{00000000-0008-0000-1000-00000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22535" name="Drop Down 7" hidden="1">
              <a:extLst>
                <a:ext uri="{63B3BB69-23CF-44E3-9099-C40C66FF867C}">
                  <a14:compatExt spid="_x0000_s22535"/>
                </a:ext>
                <a:ext uri="{FF2B5EF4-FFF2-40B4-BE49-F238E27FC236}">
                  <a16:creationId xmlns:a16="http://schemas.microsoft.com/office/drawing/2014/main" id="{00000000-0008-0000-1000-00000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22536" name="Drop Down 8" hidden="1">
              <a:extLst>
                <a:ext uri="{63B3BB69-23CF-44E3-9099-C40C66FF867C}">
                  <a14:compatExt spid="_x0000_s22536"/>
                </a:ext>
                <a:ext uri="{FF2B5EF4-FFF2-40B4-BE49-F238E27FC236}">
                  <a16:creationId xmlns:a16="http://schemas.microsoft.com/office/drawing/2014/main" id="{00000000-0008-0000-1000-00000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22537" name="Drop Down 9" hidden="1">
              <a:extLst>
                <a:ext uri="{63B3BB69-23CF-44E3-9099-C40C66FF867C}">
                  <a14:compatExt spid="_x0000_s22537"/>
                </a:ext>
                <a:ext uri="{FF2B5EF4-FFF2-40B4-BE49-F238E27FC236}">
                  <a16:creationId xmlns:a16="http://schemas.microsoft.com/office/drawing/2014/main" id="{00000000-0008-0000-1000-00000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22538" name="Drop Down 10" hidden="1">
              <a:extLst>
                <a:ext uri="{63B3BB69-23CF-44E3-9099-C40C66FF867C}">
                  <a14:compatExt spid="_x0000_s22538"/>
                </a:ext>
                <a:ext uri="{FF2B5EF4-FFF2-40B4-BE49-F238E27FC236}">
                  <a16:creationId xmlns:a16="http://schemas.microsoft.com/office/drawing/2014/main" id="{00000000-0008-0000-10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10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10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22541" name="Drop Down 13" hidden="1">
              <a:extLst>
                <a:ext uri="{63B3BB69-23CF-44E3-9099-C40C66FF867C}">
                  <a14:compatExt spid="_x0000_s22541"/>
                </a:ext>
                <a:ext uri="{FF2B5EF4-FFF2-40B4-BE49-F238E27FC236}">
                  <a16:creationId xmlns:a16="http://schemas.microsoft.com/office/drawing/2014/main" id="{00000000-0008-0000-10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10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22543" name="Drop Down 15" hidden="1">
              <a:extLst>
                <a:ext uri="{63B3BB69-23CF-44E3-9099-C40C66FF867C}">
                  <a14:compatExt spid="_x0000_s22543"/>
                </a:ext>
                <a:ext uri="{FF2B5EF4-FFF2-40B4-BE49-F238E27FC236}">
                  <a16:creationId xmlns:a16="http://schemas.microsoft.com/office/drawing/2014/main" id="{00000000-0008-0000-1000-00000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22544" name="Drop Down 16" hidden="1">
              <a:extLst>
                <a:ext uri="{63B3BB69-23CF-44E3-9099-C40C66FF867C}">
                  <a14:compatExt spid="_x0000_s22544"/>
                </a:ext>
                <a:ext uri="{FF2B5EF4-FFF2-40B4-BE49-F238E27FC236}">
                  <a16:creationId xmlns:a16="http://schemas.microsoft.com/office/drawing/2014/main" id="{00000000-0008-0000-1000-00001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22545" name="Drop Down 17" hidden="1">
              <a:extLst>
                <a:ext uri="{63B3BB69-23CF-44E3-9099-C40C66FF867C}">
                  <a14:compatExt spid="_x0000_s22545"/>
                </a:ext>
                <a:ext uri="{FF2B5EF4-FFF2-40B4-BE49-F238E27FC236}">
                  <a16:creationId xmlns:a16="http://schemas.microsoft.com/office/drawing/2014/main" id="{00000000-0008-0000-1000-00001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22546" name="Drop Down 18" hidden="1">
              <a:extLst>
                <a:ext uri="{63B3BB69-23CF-44E3-9099-C40C66FF867C}">
                  <a14:compatExt spid="_x0000_s22546"/>
                </a:ext>
                <a:ext uri="{FF2B5EF4-FFF2-40B4-BE49-F238E27FC236}">
                  <a16:creationId xmlns:a16="http://schemas.microsoft.com/office/drawing/2014/main" id="{00000000-0008-0000-1000-00001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22547" name="Drop Down 19" hidden="1">
              <a:extLst>
                <a:ext uri="{63B3BB69-23CF-44E3-9099-C40C66FF867C}">
                  <a14:compatExt spid="_x0000_s22547"/>
                </a:ext>
                <a:ext uri="{FF2B5EF4-FFF2-40B4-BE49-F238E27FC236}">
                  <a16:creationId xmlns:a16="http://schemas.microsoft.com/office/drawing/2014/main" id="{00000000-0008-0000-1000-00001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22548" name="Drop Down 20" hidden="1">
              <a:extLst>
                <a:ext uri="{63B3BB69-23CF-44E3-9099-C40C66FF867C}">
                  <a14:compatExt spid="_x0000_s22548"/>
                </a:ext>
                <a:ext uri="{FF2B5EF4-FFF2-40B4-BE49-F238E27FC236}">
                  <a16:creationId xmlns:a16="http://schemas.microsoft.com/office/drawing/2014/main" id="{00000000-0008-0000-1000-00001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3095" name="Drop Dow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3096" name="Drop Dow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3097" name="Drop Dow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3098" name="Drop Dow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3099" name="Drop Dow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3100" name="Drop Dow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3109" name="Drop Dow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3110" name="Drop Dow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3115" name="Drop Dow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3116" name="Drop Dow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3120" name="Drop Dow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4101" name="Drop Dow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4102" name="Drop Dow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4103" name="Drop Dow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4104" name="Drop Dow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4105" name="Drop Dow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4106" name="Drop Dow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4107" name="Drop Dow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4108" name="Drop Dow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4109" name="Drop Dow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4111" name="Drop Down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4112" name="Drop Down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4113" name="Drop Down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4114" name="Drop Down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4116" name="Drop Down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5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0246" name="Drop Down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0247" name="Drop Down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0248" name="Drop Down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0249" name="Drop Down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0250" name="Drop Down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0251" name="Drop Down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0252" name="Drop Down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0253" name="Drop Down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0254" name="Drop Down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0255" name="Drop Down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0256" name="Drop Down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0257" name="Drop Down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0258" name="Drop Down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0259" name="Drop Down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0260" name="Drop Down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1275" name="Drop Down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1276" name="Drop Down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1278" name="Drop Down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1279" name="Drop Down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1280" name="Drop Down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1281" name="Drop Down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1282" name="Drop Down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1283" name="Drop Down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1284" name="Drop Down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4343" name="Drop Down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4346" name="Drop Down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4347" name="Drop Down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4348" name="Drop Down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4349" name="Drop Down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4350" name="Drop Down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4351" name="Drop Down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4352" name="Drop Down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4353" name="Drop Down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4354" name="Drop Down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4355" name="Drop Down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4356" name="Drop Down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33</xdr:row>
          <xdr:rowOff>182880</xdr:rowOff>
        </xdr:from>
        <xdr:to>
          <xdr:col>2</xdr:col>
          <xdr:colOff>22860</xdr:colOff>
          <xdr:row>35</xdr:row>
          <xdr:rowOff>7620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0</xdr:rowOff>
        </xdr:from>
        <xdr:to>
          <xdr:col>2</xdr:col>
          <xdr:colOff>38100</xdr:colOff>
          <xdr:row>36</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7620</xdr:rowOff>
        </xdr:from>
        <xdr:to>
          <xdr:col>3</xdr:col>
          <xdr:colOff>7620</xdr:colOff>
          <xdr:row>121</xdr:row>
          <xdr:rowOff>45720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7620</xdr:rowOff>
        </xdr:from>
        <xdr:to>
          <xdr:col>3</xdr:col>
          <xdr:colOff>7620</xdr:colOff>
          <xdr:row>124</xdr:row>
          <xdr:rowOff>45720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0</xdr:rowOff>
        </xdr:from>
        <xdr:to>
          <xdr:col>7</xdr:col>
          <xdr:colOff>1013460</xdr:colOff>
          <xdr:row>6</xdr:row>
          <xdr:rowOff>0</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213360</xdr:rowOff>
        </xdr:from>
        <xdr:to>
          <xdr:col>4</xdr:col>
          <xdr:colOff>899160</xdr:colOff>
          <xdr:row>79</xdr:row>
          <xdr:rowOff>0</xdr:rowOff>
        </xdr:to>
        <xdr:sp macro="" textlink="">
          <xdr:nvSpPr>
            <xdr:cNvPr id="15366" name="Drop Down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899160</xdr:colOff>
          <xdr:row>80</xdr:row>
          <xdr:rowOff>22860</xdr:rowOff>
        </xdr:to>
        <xdr:sp macro="" textlink="">
          <xdr:nvSpPr>
            <xdr:cNvPr id="15367" name="Drop Down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899160</xdr:colOff>
          <xdr:row>81</xdr:row>
          <xdr:rowOff>22860</xdr:rowOff>
        </xdr:to>
        <xdr:sp macro="" textlink="">
          <xdr:nvSpPr>
            <xdr:cNvPr id="15368" name="Drop Down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182880</xdr:rowOff>
        </xdr:from>
        <xdr:to>
          <xdr:col>4</xdr:col>
          <xdr:colOff>899160</xdr:colOff>
          <xdr:row>85</xdr:row>
          <xdr:rowOff>0</xdr:rowOff>
        </xdr:to>
        <xdr:sp macro="" textlink="">
          <xdr:nvSpPr>
            <xdr:cNvPr id="15369" name="Drop Down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899160</xdr:colOff>
          <xdr:row>86</xdr:row>
          <xdr:rowOff>22860</xdr:rowOff>
        </xdr:to>
        <xdr:sp macro="" textlink="">
          <xdr:nvSpPr>
            <xdr:cNvPr id="15370" name="Drop Down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899160</xdr:colOff>
          <xdr:row>87</xdr:row>
          <xdr:rowOff>22860</xdr:rowOff>
        </xdr:to>
        <xdr:sp macro="" textlink="">
          <xdr:nvSpPr>
            <xdr:cNvPr id="15371" name="Drop Down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89</xdr:row>
          <xdr:rowOff>0</xdr:rowOff>
        </xdr:from>
        <xdr:to>
          <xdr:col>5</xdr:col>
          <xdr:colOff>807720</xdr:colOff>
          <xdr:row>90</xdr:row>
          <xdr:rowOff>0</xdr:rowOff>
        </xdr:to>
        <xdr:sp macro="" textlink="">
          <xdr:nvSpPr>
            <xdr:cNvPr id="15372" name="Drop Down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90</xdr:row>
          <xdr:rowOff>0</xdr:rowOff>
        </xdr:from>
        <xdr:to>
          <xdr:col>5</xdr:col>
          <xdr:colOff>807720</xdr:colOff>
          <xdr:row>91</xdr:row>
          <xdr:rowOff>0</xdr:rowOff>
        </xdr:to>
        <xdr:sp macro="" textlink="">
          <xdr:nvSpPr>
            <xdr:cNvPr id="15373" name="Drop Down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91</xdr:row>
          <xdr:rowOff>0</xdr:rowOff>
        </xdr:from>
        <xdr:to>
          <xdr:col>5</xdr:col>
          <xdr:colOff>807720</xdr:colOff>
          <xdr:row>92</xdr:row>
          <xdr:rowOff>0</xdr:rowOff>
        </xdr:to>
        <xdr:sp macro="" textlink="">
          <xdr:nvSpPr>
            <xdr:cNvPr id="15374" name="Drop Down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92</xdr:row>
          <xdr:rowOff>0</xdr:rowOff>
        </xdr:from>
        <xdr:to>
          <xdr:col>5</xdr:col>
          <xdr:colOff>807720</xdr:colOff>
          <xdr:row>93</xdr:row>
          <xdr:rowOff>0</xdr:rowOff>
        </xdr:to>
        <xdr:sp macro="" textlink="">
          <xdr:nvSpPr>
            <xdr:cNvPr id="15375" name="Drop Down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5</xdr:col>
          <xdr:colOff>342900</xdr:colOff>
          <xdr:row>13</xdr:row>
          <xdr:rowOff>0</xdr:rowOff>
        </xdr:to>
        <xdr:sp macro="" textlink="">
          <xdr:nvSpPr>
            <xdr:cNvPr id="15376" name="Drop Down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5</xdr:col>
          <xdr:colOff>342900</xdr:colOff>
          <xdr:row>14</xdr:row>
          <xdr:rowOff>0</xdr:rowOff>
        </xdr:to>
        <xdr:sp macro="" textlink="">
          <xdr:nvSpPr>
            <xdr:cNvPr id="15377" name="Drop Down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12</xdr:row>
          <xdr:rowOff>0</xdr:rowOff>
        </xdr:from>
        <xdr:to>
          <xdr:col>8</xdr:col>
          <xdr:colOff>693420</xdr:colOff>
          <xdr:row>13</xdr:row>
          <xdr:rowOff>0</xdr:rowOff>
        </xdr:to>
        <xdr:sp macro="" textlink="">
          <xdr:nvSpPr>
            <xdr:cNvPr id="15378" name="Drop Down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899160</xdr:colOff>
          <xdr:row>13</xdr:row>
          <xdr:rowOff>0</xdr:rowOff>
        </xdr:from>
        <xdr:to>
          <xdr:col>8</xdr:col>
          <xdr:colOff>693420</xdr:colOff>
          <xdr:row>14</xdr:row>
          <xdr:rowOff>0</xdr:rowOff>
        </xdr:to>
        <xdr:sp macro="" textlink="">
          <xdr:nvSpPr>
            <xdr:cNvPr id="15379" name="Drop Down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114300</xdr:rowOff>
        </xdr:from>
        <xdr:to>
          <xdr:col>6</xdr:col>
          <xdr:colOff>746760</xdr:colOff>
          <xdr:row>8</xdr:row>
          <xdr:rowOff>373380</xdr:rowOff>
        </xdr:to>
        <xdr:sp macro="" textlink="">
          <xdr:nvSpPr>
            <xdr:cNvPr id="15380" name="Drop Down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3" Type="http://schemas.openxmlformats.org/officeDocument/2006/relationships/vmlDrawing" Target="../drawings/vmlDrawing9.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 Type="http://schemas.openxmlformats.org/officeDocument/2006/relationships/drawing" Target="../drawings/drawing9.xml"/><Relationship Id="rId16" Type="http://schemas.openxmlformats.org/officeDocument/2006/relationships/ctrlProp" Target="../ctrlProps/ctrlProp173.xml"/><Relationship Id="rId20" Type="http://schemas.openxmlformats.org/officeDocument/2006/relationships/ctrlProp" Target="../ctrlProps/ctrlProp177.xml"/><Relationship Id="rId1" Type="http://schemas.openxmlformats.org/officeDocument/2006/relationships/printerSettings" Target="../printerSettings/printerSettings10.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3" Type="http://schemas.openxmlformats.org/officeDocument/2006/relationships/vmlDrawing" Target="../drawings/vmlDrawing10.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 Type="http://schemas.openxmlformats.org/officeDocument/2006/relationships/drawing" Target="../drawings/drawing10.xml"/><Relationship Id="rId16" Type="http://schemas.openxmlformats.org/officeDocument/2006/relationships/ctrlProp" Target="../ctrlProps/ctrlProp193.xml"/><Relationship Id="rId20" Type="http://schemas.openxmlformats.org/officeDocument/2006/relationships/ctrlProp" Target="../ctrlProps/ctrlProp197.xml"/><Relationship Id="rId1" Type="http://schemas.openxmlformats.org/officeDocument/2006/relationships/printerSettings" Target="../printerSettings/printerSettings11.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10" Type="http://schemas.openxmlformats.org/officeDocument/2006/relationships/ctrlProp" Target="../ctrlProps/ctrlProp187.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18" Type="http://schemas.openxmlformats.org/officeDocument/2006/relationships/ctrlProp" Target="../ctrlProps/ctrlProp215.xml"/><Relationship Id="rId3" Type="http://schemas.openxmlformats.org/officeDocument/2006/relationships/vmlDrawing" Target="../drawings/vmlDrawing11.vml"/><Relationship Id="rId21" Type="http://schemas.openxmlformats.org/officeDocument/2006/relationships/ctrlProp" Target="../ctrlProps/ctrlProp218.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 Type="http://schemas.openxmlformats.org/officeDocument/2006/relationships/drawing" Target="../drawings/drawing11.xml"/><Relationship Id="rId16" Type="http://schemas.openxmlformats.org/officeDocument/2006/relationships/ctrlProp" Target="../ctrlProps/ctrlProp213.xml"/><Relationship Id="rId20" Type="http://schemas.openxmlformats.org/officeDocument/2006/relationships/ctrlProp" Target="../ctrlProps/ctrlProp217.xml"/><Relationship Id="rId1" Type="http://schemas.openxmlformats.org/officeDocument/2006/relationships/printerSettings" Target="../printerSettings/printerSettings12.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10" Type="http://schemas.openxmlformats.org/officeDocument/2006/relationships/ctrlProp" Target="../ctrlProps/ctrlProp207.xml"/><Relationship Id="rId19" Type="http://schemas.openxmlformats.org/officeDocument/2006/relationships/ctrlProp" Target="../ctrlProps/ctrlProp216.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18" Type="http://schemas.openxmlformats.org/officeDocument/2006/relationships/ctrlProp" Target="../ctrlProps/ctrlProp235.xml"/><Relationship Id="rId3" Type="http://schemas.openxmlformats.org/officeDocument/2006/relationships/vmlDrawing" Target="../drawings/vmlDrawing12.vml"/><Relationship Id="rId21" Type="http://schemas.openxmlformats.org/officeDocument/2006/relationships/ctrlProp" Target="../ctrlProps/ctrlProp238.xml"/><Relationship Id="rId7" Type="http://schemas.openxmlformats.org/officeDocument/2006/relationships/ctrlProp" Target="../ctrlProps/ctrlProp224.xml"/><Relationship Id="rId12" Type="http://schemas.openxmlformats.org/officeDocument/2006/relationships/ctrlProp" Target="../ctrlProps/ctrlProp229.xml"/><Relationship Id="rId17" Type="http://schemas.openxmlformats.org/officeDocument/2006/relationships/ctrlProp" Target="../ctrlProps/ctrlProp234.xml"/><Relationship Id="rId2" Type="http://schemas.openxmlformats.org/officeDocument/2006/relationships/drawing" Target="../drawings/drawing12.xml"/><Relationship Id="rId16" Type="http://schemas.openxmlformats.org/officeDocument/2006/relationships/ctrlProp" Target="../ctrlProps/ctrlProp233.xml"/><Relationship Id="rId20" Type="http://schemas.openxmlformats.org/officeDocument/2006/relationships/ctrlProp" Target="../ctrlProps/ctrlProp237.xml"/><Relationship Id="rId1" Type="http://schemas.openxmlformats.org/officeDocument/2006/relationships/printerSettings" Target="../printerSettings/printerSettings13.bin"/><Relationship Id="rId6" Type="http://schemas.openxmlformats.org/officeDocument/2006/relationships/ctrlProp" Target="../ctrlProps/ctrlProp223.xml"/><Relationship Id="rId11" Type="http://schemas.openxmlformats.org/officeDocument/2006/relationships/ctrlProp" Target="../ctrlProps/ctrlProp228.xml"/><Relationship Id="rId5" Type="http://schemas.openxmlformats.org/officeDocument/2006/relationships/ctrlProp" Target="../ctrlProps/ctrlProp222.xml"/><Relationship Id="rId15" Type="http://schemas.openxmlformats.org/officeDocument/2006/relationships/ctrlProp" Target="../ctrlProps/ctrlProp232.xml"/><Relationship Id="rId23" Type="http://schemas.openxmlformats.org/officeDocument/2006/relationships/ctrlProp" Target="../ctrlProps/ctrlProp240.xml"/><Relationship Id="rId10" Type="http://schemas.openxmlformats.org/officeDocument/2006/relationships/ctrlProp" Target="../ctrlProps/ctrlProp227.xml"/><Relationship Id="rId19" Type="http://schemas.openxmlformats.org/officeDocument/2006/relationships/ctrlProp" Target="../ctrlProps/ctrlProp236.xml"/><Relationship Id="rId4" Type="http://schemas.openxmlformats.org/officeDocument/2006/relationships/ctrlProp" Target="../ctrlProps/ctrlProp221.xml"/><Relationship Id="rId9" Type="http://schemas.openxmlformats.org/officeDocument/2006/relationships/ctrlProp" Target="../ctrlProps/ctrlProp226.xml"/><Relationship Id="rId14" Type="http://schemas.openxmlformats.org/officeDocument/2006/relationships/ctrlProp" Target="../ctrlProps/ctrlProp231.xml"/><Relationship Id="rId22" Type="http://schemas.openxmlformats.org/officeDocument/2006/relationships/ctrlProp" Target="../ctrlProps/ctrlProp2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3" Type="http://schemas.openxmlformats.org/officeDocument/2006/relationships/vmlDrawing" Target="../drawings/vmlDrawing13.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 Type="http://schemas.openxmlformats.org/officeDocument/2006/relationships/drawing" Target="../drawings/drawing13.xml"/><Relationship Id="rId16" Type="http://schemas.openxmlformats.org/officeDocument/2006/relationships/ctrlProp" Target="../ctrlProps/ctrlProp253.xml"/><Relationship Id="rId20" Type="http://schemas.openxmlformats.org/officeDocument/2006/relationships/ctrlProp" Target="../ctrlProps/ctrlProp257.xml"/><Relationship Id="rId1" Type="http://schemas.openxmlformats.org/officeDocument/2006/relationships/printerSettings" Target="../printerSettings/printerSettings14.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3" Type="http://schemas.openxmlformats.org/officeDocument/2006/relationships/vmlDrawing" Target="../drawings/vmlDrawing14.vml"/><Relationship Id="rId21" Type="http://schemas.openxmlformats.org/officeDocument/2006/relationships/ctrlProp" Target="../ctrlProps/ctrlProp278.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 Type="http://schemas.openxmlformats.org/officeDocument/2006/relationships/drawing" Target="../drawings/drawing14.xml"/><Relationship Id="rId16" Type="http://schemas.openxmlformats.org/officeDocument/2006/relationships/ctrlProp" Target="../ctrlProps/ctrlProp273.xml"/><Relationship Id="rId20" Type="http://schemas.openxmlformats.org/officeDocument/2006/relationships/ctrlProp" Target="../ctrlProps/ctrlProp277.xml"/><Relationship Id="rId1" Type="http://schemas.openxmlformats.org/officeDocument/2006/relationships/printerSettings" Target="../printerSettings/printerSettings15.bin"/><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10" Type="http://schemas.openxmlformats.org/officeDocument/2006/relationships/ctrlProp" Target="../ctrlProps/ctrlProp267.xml"/><Relationship Id="rId19" Type="http://schemas.openxmlformats.org/officeDocument/2006/relationships/ctrlProp" Target="../ctrlProps/ctrlProp276.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vmlDrawing" Target="../drawings/vmlDrawing15.vml"/><Relationship Id="rId21" Type="http://schemas.openxmlformats.org/officeDocument/2006/relationships/ctrlProp" Target="../ctrlProps/ctrlProp298.xml"/><Relationship Id="rId7" Type="http://schemas.openxmlformats.org/officeDocument/2006/relationships/ctrlProp" Target="../ctrlProps/ctrlProp284.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drawing" Target="../drawings/drawing15.xm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printerSettings" Target="../printerSettings/printerSettings16.bin"/><Relationship Id="rId6" Type="http://schemas.openxmlformats.org/officeDocument/2006/relationships/ctrlProp" Target="../ctrlProps/ctrlProp283.xml"/><Relationship Id="rId11" Type="http://schemas.openxmlformats.org/officeDocument/2006/relationships/ctrlProp" Target="../ctrlProps/ctrlProp288.xml"/><Relationship Id="rId5" Type="http://schemas.openxmlformats.org/officeDocument/2006/relationships/ctrlProp" Target="../ctrlProps/ctrlProp282.xml"/><Relationship Id="rId15" Type="http://schemas.openxmlformats.org/officeDocument/2006/relationships/ctrlProp" Target="../ctrlProps/ctrlProp292.xml"/><Relationship Id="rId23" Type="http://schemas.openxmlformats.org/officeDocument/2006/relationships/ctrlProp" Target="../ctrlProps/ctrlProp300.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ctrlProp" Target="../ctrlProps/ctrlProp281.xml"/><Relationship Id="rId9" Type="http://schemas.openxmlformats.org/officeDocument/2006/relationships/ctrlProp" Target="../ctrlProps/ctrlProp286.xml"/><Relationship Id="rId14" Type="http://schemas.openxmlformats.org/officeDocument/2006/relationships/ctrlProp" Target="../ctrlProps/ctrlProp291.xml"/><Relationship Id="rId22" Type="http://schemas.openxmlformats.org/officeDocument/2006/relationships/ctrlProp" Target="../ctrlProps/ctrlProp29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5.xml"/><Relationship Id="rId13" Type="http://schemas.openxmlformats.org/officeDocument/2006/relationships/ctrlProp" Target="../ctrlProps/ctrlProp310.xml"/><Relationship Id="rId18" Type="http://schemas.openxmlformats.org/officeDocument/2006/relationships/ctrlProp" Target="../ctrlProps/ctrlProp315.xml"/><Relationship Id="rId3" Type="http://schemas.openxmlformats.org/officeDocument/2006/relationships/vmlDrawing" Target="../drawings/vmlDrawing16.vml"/><Relationship Id="rId21" Type="http://schemas.openxmlformats.org/officeDocument/2006/relationships/ctrlProp" Target="../ctrlProps/ctrlProp318.xml"/><Relationship Id="rId7" Type="http://schemas.openxmlformats.org/officeDocument/2006/relationships/ctrlProp" Target="../ctrlProps/ctrlProp304.xml"/><Relationship Id="rId12" Type="http://schemas.openxmlformats.org/officeDocument/2006/relationships/ctrlProp" Target="../ctrlProps/ctrlProp309.xml"/><Relationship Id="rId17" Type="http://schemas.openxmlformats.org/officeDocument/2006/relationships/ctrlProp" Target="../ctrlProps/ctrlProp314.xml"/><Relationship Id="rId2" Type="http://schemas.openxmlformats.org/officeDocument/2006/relationships/drawing" Target="../drawings/drawing16.xml"/><Relationship Id="rId16" Type="http://schemas.openxmlformats.org/officeDocument/2006/relationships/ctrlProp" Target="../ctrlProps/ctrlProp313.xml"/><Relationship Id="rId20" Type="http://schemas.openxmlformats.org/officeDocument/2006/relationships/ctrlProp" Target="../ctrlProps/ctrlProp317.xml"/><Relationship Id="rId1" Type="http://schemas.openxmlformats.org/officeDocument/2006/relationships/printerSettings" Target="../printerSettings/printerSettings17.bin"/><Relationship Id="rId6" Type="http://schemas.openxmlformats.org/officeDocument/2006/relationships/ctrlProp" Target="../ctrlProps/ctrlProp303.xml"/><Relationship Id="rId11" Type="http://schemas.openxmlformats.org/officeDocument/2006/relationships/ctrlProp" Target="../ctrlProps/ctrlProp308.xml"/><Relationship Id="rId5" Type="http://schemas.openxmlformats.org/officeDocument/2006/relationships/ctrlProp" Target="../ctrlProps/ctrlProp302.xml"/><Relationship Id="rId15" Type="http://schemas.openxmlformats.org/officeDocument/2006/relationships/ctrlProp" Target="../ctrlProps/ctrlProp312.xml"/><Relationship Id="rId23" Type="http://schemas.openxmlformats.org/officeDocument/2006/relationships/ctrlProp" Target="../ctrlProps/ctrlProp320.xml"/><Relationship Id="rId10" Type="http://schemas.openxmlformats.org/officeDocument/2006/relationships/ctrlProp" Target="../ctrlProps/ctrlProp307.xml"/><Relationship Id="rId19" Type="http://schemas.openxmlformats.org/officeDocument/2006/relationships/ctrlProp" Target="../ctrlProps/ctrlProp316.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3" Type="http://schemas.openxmlformats.org/officeDocument/2006/relationships/vmlDrawing" Target="../drawings/vmlDrawing5.v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93.xml"/><Relationship Id="rId20"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vmlDrawing" Target="../drawings/vmlDrawing6.v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6.x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printerSettings" Target="../printerSettings/printerSettings7.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7.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7.xml"/><Relationship Id="rId16" Type="http://schemas.openxmlformats.org/officeDocument/2006/relationships/ctrlProp" Target="../ctrlProps/ctrlProp133.xml"/><Relationship Id="rId20" Type="http://schemas.openxmlformats.org/officeDocument/2006/relationships/ctrlProp" Target="../ctrlProps/ctrlProp137.xml"/><Relationship Id="rId1" Type="http://schemas.openxmlformats.org/officeDocument/2006/relationships/printerSettings" Target="../printerSettings/printerSettings8.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10" Type="http://schemas.openxmlformats.org/officeDocument/2006/relationships/ctrlProp" Target="../ctrlProps/ctrlProp127.xml"/><Relationship Id="rId19" Type="http://schemas.openxmlformats.org/officeDocument/2006/relationships/ctrlProp" Target="../ctrlProps/ctrlProp136.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3" Type="http://schemas.openxmlformats.org/officeDocument/2006/relationships/vmlDrawing" Target="../drawings/vmlDrawing8.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 Type="http://schemas.openxmlformats.org/officeDocument/2006/relationships/drawing" Target="../drawings/drawing8.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9.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78A6-BD2E-4C51-8E22-142C52363261}">
  <sheetPr codeName="Sheet4">
    <pageSetUpPr fitToPage="1"/>
  </sheetPr>
  <dimension ref="A1:N112"/>
  <sheetViews>
    <sheetView showGridLines="0" topLeftCell="A20" zoomScale="90" zoomScaleNormal="90" zoomScaleSheetLayoutView="130" workbookViewId="0">
      <selection sqref="A1:J1"/>
    </sheetView>
  </sheetViews>
  <sheetFormatPr defaultRowHeight="14.4" x14ac:dyDescent="0.3"/>
  <cols>
    <col min="1" max="1" width="9.109375" customWidth="1"/>
    <col min="9" max="9" width="12.5546875" customWidth="1"/>
    <col min="10" max="10" width="18.109375" customWidth="1"/>
  </cols>
  <sheetData>
    <row r="1" spans="1:14" x14ac:dyDescent="0.3">
      <c r="A1" s="186" t="s">
        <v>416</v>
      </c>
      <c r="B1" s="158"/>
      <c r="C1" s="158"/>
      <c r="D1" s="158"/>
      <c r="E1" s="158"/>
      <c r="F1" s="158"/>
      <c r="G1" s="158"/>
      <c r="H1" s="158"/>
      <c r="I1" s="158"/>
      <c r="J1" s="225"/>
    </row>
    <row r="2" spans="1:14" x14ac:dyDescent="0.3">
      <c r="A2" s="186" t="s">
        <v>245</v>
      </c>
      <c r="B2" s="158"/>
      <c r="C2" s="158"/>
      <c r="D2" s="158"/>
      <c r="E2" s="158"/>
      <c r="F2" s="158"/>
      <c r="G2" s="158"/>
      <c r="H2" s="158"/>
      <c r="I2" s="158"/>
      <c r="J2" s="225"/>
    </row>
    <row r="3" spans="1:14" x14ac:dyDescent="0.3">
      <c r="J3" s="136"/>
    </row>
    <row r="4" spans="1:14" x14ac:dyDescent="0.3">
      <c r="A4" t="s">
        <v>438</v>
      </c>
      <c r="J4" s="136"/>
    </row>
    <row r="5" spans="1:14" x14ac:dyDescent="0.3">
      <c r="A5" s="137"/>
      <c r="J5" s="136"/>
    </row>
    <row r="6" spans="1:14" ht="42.6" customHeight="1" x14ac:dyDescent="0.3">
      <c r="A6" s="226" t="s">
        <v>432</v>
      </c>
      <c r="B6" s="227"/>
      <c r="C6" s="227"/>
      <c r="D6" s="227"/>
      <c r="E6" s="227"/>
      <c r="F6" s="227"/>
      <c r="G6" s="227"/>
      <c r="H6" s="227"/>
      <c r="I6" s="227"/>
      <c r="J6" s="228"/>
    </row>
    <row r="7" spans="1:14" ht="17.25" customHeight="1" x14ac:dyDescent="0.3">
      <c r="A7" s="122"/>
      <c r="B7" s="122"/>
      <c r="C7" s="122"/>
      <c r="D7" s="122"/>
      <c r="E7" s="122"/>
      <c r="F7" s="122"/>
      <c r="G7" s="122"/>
      <c r="H7" s="122"/>
      <c r="I7" s="122"/>
      <c r="J7" s="138"/>
    </row>
    <row r="8" spans="1:14" x14ac:dyDescent="0.3">
      <c r="A8" s="239" t="s">
        <v>440</v>
      </c>
      <c r="B8" s="239"/>
      <c r="C8" s="239"/>
      <c r="D8" s="239"/>
      <c r="E8" s="239"/>
      <c r="F8" s="239"/>
      <c r="G8" s="239"/>
      <c r="H8" s="239"/>
      <c r="I8" s="239"/>
      <c r="J8" s="239"/>
    </row>
    <row r="9" spans="1:14" x14ac:dyDescent="0.3">
      <c r="A9" s="239"/>
      <c r="B9" s="239"/>
      <c r="C9" s="239"/>
      <c r="D9" s="239"/>
      <c r="E9" s="239"/>
      <c r="F9" s="239"/>
      <c r="G9" s="239"/>
      <c r="H9" s="239"/>
      <c r="I9" s="239"/>
      <c r="J9" s="239"/>
    </row>
    <row r="10" spans="1:14" x14ac:dyDescent="0.3">
      <c r="A10" s="239"/>
      <c r="B10" s="239"/>
      <c r="C10" s="239"/>
      <c r="D10" s="239"/>
      <c r="E10" s="239"/>
      <c r="F10" s="239"/>
      <c r="G10" s="239"/>
      <c r="H10" s="239"/>
      <c r="I10" s="239"/>
      <c r="J10" s="239"/>
    </row>
    <row r="11" spans="1:14" x14ac:dyDescent="0.3">
      <c r="A11" s="239"/>
      <c r="B11" s="239"/>
      <c r="C11" s="239"/>
      <c r="D11" s="239"/>
      <c r="E11" s="239"/>
      <c r="F11" s="239"/>
      <c r="G11" s="239"/>
      <c r="H11" s="239"/>
      <c r="I11" s="239"/>
      <c r="J11" s="239"/>
    </row>
    <row r="12" spans="1:14" x14ac:dyDescent="0.3">
      <c r="A12" s="239"/>
      <c r="B12" s="239"/>
      <c r="C12" s="239"/>
      <c r="D12" s="239"/>
      <c r="E12" s="239"/>
      <c r="F12" s="239"/>
      <c r="G12" s="239"/>
      <c r="H12" s="239"/>
      <c r="I12" s="239"/>
      <c r="J12" s="239"/>
    </row>
    <row r="13" spans="1:14" x14ac:dyDescent="0.3">
      <c r="J13" s="136"/>
    </row>
    <row r="14" spans="1:14" ht="21" x14ac:dyDescent="0.4">
      <c r="A14" s="139" t="s">
        <v>415</v>
      </c>
      <c r="J14" s="136"/>
    </row>
    <row r="15" spans="1:14" x14ac:dyDescent="0.3">
      <c r="J15" s="136"/>
    </row>
    <row r="16" spans="1:14" x14ac:dyDescent="0.3">
      <c r="A16" s="232" t="s">
        <v>467</v>
      </c>
      <c r="B16" s="232"/>
      <c r="C16" s="232"/>
      <c r="D16" s="232"/>
      <c r="E16" s="232"/>
      <c r="F16" s="232"/>
      <c r="G16" s="232"/>
      <c r="H16" s="232"/>
      <c r="I16" s="232"/>
      <c r="J16" s="232"/>
      <c r="N16" s="128"/>
    </row>
    <row r="17" spans="1:10" x14ac:dyDescent="0.3">
      <c r="A17" s="232"/>
      <c r="B17" s="232"/>
      <c r="C17" s="232"/>
      <c r="D17" s="232"/>
      <c r="E17" s="232"/>
      <c r="F17" s="232"/>
      <c r="G17" s="232"/>
      <c r="H17" s="232"/>
      <c r="I17" s="232"/>
      <c r="J17" s="232"/>
    </row>
    <row r="18" spans="1:10" ht="32.25" customHeight="1" x14ac:dyDescent="0.3">
      <c r="A18" s="232" t="s">
        <v>516</v>
      </c>
      <c r="B18" s="232"/>
      <c r="C18" s="232"/>
      <c r="D18" s="232"/>
      <c r="E18" s="232"/>
      <c r="F18" s="232"/>
      <c r="G18" s="232"/>
      <c r="H18" s="232"/>
      <c r="I18" s="232"/>
      <c r="J18" s="232"/>
    </row>
    <row r="19" spans="1:10" ht="37.950000000000003" customHeight="1" x14ac:dyDescent="0.3">
      <c r="A19" s="229" t="s">
        <v>468</v>
      </c>
      <c r="B19" s="230"/>
      <c r="C19" s="230"/>
      <c r="D19" s="230"/>
      <c r="E19" s="230"/>
      <c r="F19" s="230"/>
      <c r="G19" s="230"/>
      <c r="H19" s="230"/>
      <c r="I19" s="230"/>
      <c r="J19" s="231"/>
    </row>
    <row r="20" spans="1:10" ht="53.25" customHeight="1" x14ac:dyDescent="0.3">
      <c r="A20" s="229" t="s">
        <v>490</v>
      </c>
      <c r="B20" s="230"/>
      <c r="C20" s="230"/>
      <c r="D20" s="230"/>
      <c r="E20" s="230"/>
      <c r="F20" s="230"/>
      <c r="G20" s="230"/>
      <c r="H20" s="230"/>
      <c r="I20" s="230"/>
      <c r="J20" s="231"/>
    </row>
    <row r="21" spans="1:10" ht="40.5" customHeight="1" x14ac:dyDescent="0.3">
      <c r="A21" s="240" t="s">
        <v>441</v>
      </c>
      <c r="B21" s="240"/>
      <c r="C21" s="240"/>
      <c r="D21" s="240"/>
      <c r="E21" s="240"/>
      <c r="F21" s="240"/>
      <c r="G21" s="240"/>
      <c r="H21" s="240"/>
      <c r="I21" s="240"/>
      <c r="J21" s="241"/>
    </row>
    <row r="22" spans="1:10" x14ac:dyDescent="0.3">
      <c r="A22" s="240"/>
      <c r="B22" s="240"/>
      <c r="C22" s="240"/>
      <c r="D22" s="240"/>
      <c r="E22" s="240"/>
      <c r="F22" s="240"/>
      <c r="G22" s="240"/>
      <c r="H22" s="240"/>
      <c r="I22" s="240"/>
      <c r="J22" s="241"/>
    </row>
    <row r="23" spans="1:10" x14ac:dyDescent="0.3">
      <c r="A23" s="140"/>
      <c r="B23" s="140"/>
      <c r="C23" s="140"/>
      <c r="D23" s="140"/>
      <c r="E23" s="140"/>
      <c r="F23" s="140"/>
      <c r="G23" s="140"/>
      <c r="H23" s="140"/>
      <c r="I23" s="140"/>
      <c r="J23" s="141"/>
    </row>
    <row r="24" spans="1:10" x14ac:dyDescent="0.3">
      <c r="A24" s="240" t="s">
        <v>460</v>
      </c>
      <c r="B24" s="240"/>
      <c r="C24" s="240"/>
      <c r="D24" s="240"/>
      <c r="E24" s="240"/>
      <c r="F24" s="240"/>
      <c r="G24" s="240"/>
      <c r="H24" s="240"/>
      <c r="I24" s="240"/>
      <c r="J24" s="241"/>
    </row>
    <row r="25" spans="1:10" x14ac:dyDescent="0.3">
      <c r="A25" s="240"/>
      <c r="B25" s="240"/>
      <c r="C25" s="240"/>
      <c r="D25" s="240"/>
      <c r="E25" s="240"/>
      <c r="F25" s="240"/>
      <c r="G25" s="240"/>
      <c r="H25" s="240"/>
      <c r="I25" s="240"/>
      <c r="J25" s="241"/>
    </row>
    <row r="26" spans="1:10" x14ac:dyDescent="0.3">
      <c r="A26" s="240"/>
      <c r="B26" s="240"/>
      <c r="C26" s="240"/>
      <c r="D26" s="240"/>
      <c r="E26" s="240"/>
      <c r="F26" s="240"/>
      <c r="G26" s="240"/>
      <c r="H26" s="240"/>
      <c r="I26" s="240"/>
      <c r="J26" s="241"/>
    </row>
    <row r="27" spans="1:10" x14ac:dyDescent="0.3">
      <c r="A27" s="140"/>
      <c r="B27" s="140"/>
      <c r="C27" s="140"/>
      <c r="D27" s="140"/>
      <c r="E27" s="140"/>
      <c r="F27" s="140"/>
      <c r="G27" s="140"/>
      <c r="H27" s="140"/>
      <c r="I27" s="140"/>
      <c r="J27" s="141"/>
    </row>
    <row r="28" spans="1:10" x14ac:dyDescent="0.3">
      <c r="A28" s="142" t="s">
        <v>433</v>
      </c>
      <c r="J28" s="136"/>
    </row>
    <row r="29" spans="1:10" x14ac:dyDescent="0.3">
      <c r="A29" s="142"/>
      <c r="J29" s="136"/>
    </row>
    <row r="30" spans="1:10" x14ac:dyDescent="0.3">
      <c r="A30" s="211" t="s">
        <v>442</v>
      </c>
      <c r="B30" s="211"/>
      <c r="C30" s="211"/>
      <c r="D30" s="211"/>
      <c r="E30" s="211"/>
      <c r="F30" s="211"/>
      <c r="G30" s="211"/>
      <c r="H30" s="211"/>
      <c r="I30" s="211"/>
      <c r="J30" s="212"/>
    </row>
    <row r="31" spans="1:10" x14ac:dyDescent="0.3">
      <c r="A31" s="211"/>
      <c r="B31" s="211"/>
      <c r="C31" s="211"/>
      <c r="D31" s="211"/>
      <c r="E31" s="211"/>
      <c r="F31" s="211"/>
      <c r="G31" s="211"/>
      <c r="H31" s="211"/>
      <c r="I31" s="211"/>
      <c r="J31" s="212"/>
    </row>
    <row r="32" spans="1:10" x14ac:dyDescent="0.3">
      <c r="A32" s="134"/>
      <c r="B32" s="134"/>
      <c r="C32" s="134"/>
      <c r="D32" s="134"/>
      <c r="E32" s="134"/>
      <c r="F32" s="134"/>
      <c r="G32" s="134"/>
      <c r="H32" s="134"/>
      <c r="I32" s="134"/>
      <c r="J32" s="143"/>
    </row>
    <row r="33" spans="1:14" x14ac:dyDescent="0.3">
      <c r="A33" s="240" t="s">
        <v>461</v>
      </c>
      <c r="B33" s="240"/>
      <c r="C33" s="240"/>
      <c r="D33" s="240"/>
      <c r="E33" s="240"/>
      <c r="F33" s="240"/>
      <c r="G33" s="240"/>
      <c r="H33" s="240"/>
      <c r="I33" s="240"/>
      <c r="J33" s="241"/>
    </row>
    <row r="34" spans="1:14" x14ac:dyDescent="0.3">
      <c r="A34" s="240"/>
      <c r="B34" s="240"/>
      <c r="C34" s="240"/>
      <c r="D34" s="240"/>
      <c r="E34" s="240"/>
      <c r="F34" s="240"/>
      <c r="G34" s="240"/>
      <c r="H34" s="240"/>
      <c r="I34" s="240"/>
      <c r="J34" s="241"/>
    </row>
    <row r="35" spans="1:14" x14ac:dyDescent="0.3">
      <c r="A35" s="140"/>
      <c r="B35" s="140"/>
      <c r="C35" s="140"/>
      <c r="D35" s="140"/>
      <c r="E35" s="140"/>
      <c r="F35" s="140"/>
      <c r="G35" s="140"/>
      <c r="H35" s="140"/>
      <c r="I35" s="140"/>
      <c r="J35" s="141"/>
    </row>
    <row r="36" spans="1:14" x14ac:dyDescent="0.3">
      <c r="A36" s="211" t="s">
        <v>443</v>
      </c>
      <c r="B36" s="211"/>
      <c r="C36" s="211"/>
      <c r="D36" s="211"/>
      <c r="E36" s="211"/>
      <c r="F36" s="211"/>
      <c r="G36" s="211"/>
      <c r="H36" s="211"/>
      <c r="I36" s="211"/>
      <c r="J36" s="212"/>
    </row>
    <row r="37" spans="1:14" x14ac:dyDescent="0.3">
      <c r="A37" s="211"/>
      <c r="B37" s="211"/>
      <c r="C37" s="211"/>
      <c r="D37" s="211"/>
      <c r="E37" s="211"/>
      <c r="F37" s="211"/>
      <c r="G37" s="211"/>
      <c r="H37" s="211"/>
      <c r="I37" s="211"/>
      <c r="J37" s="212"/>
    </row>
    <row r="38" spans="1:14" x14ac:dyDescent="0.3">
      <c r="A38" s="211"/>
      <c r="B38" s="211"/>
      <c r="C38" s="211"/>
      <c r="D38" s="211"/>
      <c r="E38" s="211"/>
      <c r="F38" s="211"/>
      <c r="G38" s="211"/>
      <c r="H38" s="211"/>
      <c r="I38" s="211"/>
      <c r="J38" s="212"/>
    </row>
    <row r="39" spans="1:14" x14ac:dyDescent="0.3">
      <c r="A39" s="211"/>
      <c r="B39" s="211"/>
      <c r="C39" s="211"/>
      <c r="D39" s="211"/>
      <c r="E39" s="211"/>
      <c r="F39" s="211"/>
      <c r="G39" s="211"/>
      <c r="H39" s="211"/>
      <c r="I39" s="211"/>
      <c r="J39" s="212"/>
    </row>
    <row r="40" spans="1:14" x14ac:dyDescent="0.3">
      <c r="A40" s="128" t="s">
        <v>444</v>
      </c>
      <c r="J40" s="136"/>
      <c r="N40" s="124"/>
    </row>
    <row r="41" spans="1:14" x14ac:dyDescent="0.3">
      <c r="J41" s="136"/>
    </row>
    <row r="42" spans="1:14" x14ac:dyDescent="0.3">
      <c r="A42" s="219" t="s">
        <v>445</v>
      </c>
      <c r="B42" s="219"/>
      <c r="C42" s="219"/>
      <c r="D42" s="219"/>
      <c r="E42" s="219"/>
      <c r="F42" s="219"/>
      <c r="G42" s="219"/>
      <c r="H42" s="219"/>
      <c r="I42" s="219"/>
      <c r="J42" s="220"/>
    </row>
    <row r="43" spans="1:14" x14ac:dyDescent="0.3">
      <c r="A43" s="219"/>
      <c r="B43" s="219"/>
      <c r="C43" s="219"/>
      <c r="D43" s="219"/>
      <c r="E43" s="219"/>
      <c r="F43" s="219"/>
      <c r="G43" s="219"/>
      <c r="H43" s="219"/>
      <c r="I43" s="219"/>
      <c r="J43" s="220"/>
    </row>
    <row r="44" spans="1:14" x14ac:dyDescent="0.3">
      <c r="A44" s="219"/>
      <c r="B44" s="219"/>
      <c r="C44" s="219"/>
      <c r="D44" s="219"/>
      <c r="E44" s="219"/>
      <c r="F44" s="219"/>
      <c r="G44" s="219"/>
      <c r="H44" s="219"/>
      <c r="I44" s="219"/>
      <c r="J44" s="220"/>
    </row>
    <row r="45" spans="1:14" x14ac:dyDescent="0.3">
      <c r="J45" s="136"/>
    </row>
    <row r="46" spans="1:14" x14ac:dyDescent="0.3">
      <c r="A46" s="219" t="s">
        <v>446</v>
      </c>
      <c r="B46" s="219"/>
      <c r="C46" s="219"/>
      <c r="D46" s="219"/>
      <c r="E46" s="219"/>
      <c r="F46" s="219"/>
      <c r="G46" s="219"/>
      <c r="H46" s="219"/>
      <c r="I46" s="219"/>
      <c r="J46" s="220"/>
    </row>
    <row r="47" spans="1:14" x14ac:dyDescent="0.3">
      <c r="A47" s="219"/>
      <c r="B47" s="219"/>
      <c r="C47" s="219"/>
      <c r="D47" s="219"/>
      <c r="E47" s="219"/>
      <c r="F47" s="219"/>
      <c r="G47" s="219"/>
      <c r="H47" s="219"/>
      <c r="I47" s="219"/>
      <c r="J47" s="220"/>
    </row>
    <row r="48" spans="1:14" x14ac:dyDescent="0.3">
      <c r="A48" s="219"/>
      <c r="B48" s="219"/>
      <c r="C48" s="219"/>
      <c r="D48" s="219"/>
      <c r="E48" s="219"/>
      <c r="F48" s="219"/>
      <c r="G48" s="219"/>
      <c r="H48" s="219"/>
      <c r="I48" s="219"/>
      <c r="J48" s="220"/>
    </row>
    <row r="49" spans="1:12" x14ac:dyDescent="0.3">
      <c r="A49" s="219"/>
      <c r="B49" s="219"/>
      <c r="C49" s="219"/>
      <c r="D49" s="219"/>
      <c r="E49" s="219"/>
      <c r="F49" s="219"/>
      <c r="G49" s="219"/>
      <c r="H49" s="219"/>
      <c r="I49" s="219"/>
      <c r="J49" s="220"/>
    </row>
    <row r="50" spans="1:12" x14ac:dyDescent="0.3">
      <c r="A50" s="219"/>
      <c r="B50" s="219"/>
      <c r="C50" s="219"/>
      <c r="D50" s="219"/>
      <c r="E50" s="219"/>
      <c r="F50" s="219"/>
      <c r="G50" s="219"/>
      <c r="H50" s="219"/>
      <c r="I50" s="219"/>
      <c r="J50" s="220"/>
    </row>
    <row r="51" spans="1:12" x14ac:dyDescent="0.3">
      <c r="A51" s="219" t="s">
        <v>496</v>
      </c>
      <c r="B51" s="219"/>
      <c r="C51" s="219"/>
      <c r="D51" s="219"/>
      <c r="E51" s="219"/>
      <c r="F51" s="219"/>
      <c r="G51" s="219"/>
      <c r="H51" s="219"/>
      <c r="I51" s="219"/>
      <c r="J51" s="220"/>
    </row>
    <row r="52" spans="1:12" x14ac:dyDescent="0.3">
      <c r="A52" s="219"/>
      <c r="B52" s="219"/>
      <c r="C52" s="219"/>
      <c r="D52" s="219"/>
      <c r="E52" s="219"/>
      <c r="F52" s="219"/>
      <c r="G52" s="219"/>
      <c r="H52" s="219"/>
      <c r="I52" s="219"/>
      <c r="J52" s="220"/>
    </row>
    <row r="53" spans="1:12" ht="31.2" customHeight="1" x14ac:dyDescent="0.3">
      <c r="A53" s="219"/>
      <c r="B53" s="219"/>
      <c r="C53" s="219"/>
      <c r="D53" s="219"/>
      <c r="E53" s="219"/>
      <c r="F53" s="219"/>
      <c r="G53" s="219"/>
      <c r="H53" s="219"/>
      <c r="I53" s="219"/>
      <c r="J53" s="220"/>
    </row>
    <row r="54" spans="1:12" x14ac:dyDescent="0.3">
      <c r="A54" s="144"/>
      <c r="J54" s="136"/>
    </row>
    <row r="55" spans="1:12" x14ac:dyDescent="0.3">
      <c r="A55" s="240" t="s">
        <v>447</v>
      </c>
      <c r="B55" s="240"/>
      <c r="C55" s="240"/>
      <c r="D55" s="240"/>
      <c r="E55" s="240"/>
      <c r="F55" s="240"/>
      <c r="G55" s="240"/>
      <c r="H55" s="240"/>
      <c r="I55" s="240"/>
      <c r="J55" s="241"/>
    </row>
    <row r="56" spans="1:12" x14ac:dyDescent="0.3">
      <c r="A56" s="240"/>
      <c r="B56" s="240"/>
      <c r="C56" s="240"/>
      <c r="D56" s="240"/>
      <c r="E56" s="240"/>
      <c r="F56" s="240"/>
      <c r="G56" s="240"/>
      <c r="H56" s="240"/>
      <c r="I56" s="240"/>
      <c r="J56" s="241"/>
    </row>
    <row r="57" spans="1:12" x14ac:dyDescent="0.3">
      <c r="A57" s="240"/>
      <c r="B57" s="240"/>
      <c r="C57" s="240"/>
      <c r="D57" s="240"/>
      <c r="E57" s="240"/>
      <c r="F57" s="240"/>
      <c r="G57" s="240"/>
      <c r="H57" s="240"/>
      <c r="I57" s="240"/>
      <c r="J57" s="241"/>
    </row>
    <row r="58" spans="1:12" x14ac:dyDescent="0.3">
      <c r="A58" s="240"/>
      <c r="B58" s="240"/>
      <c r="C58" s="240"/>
      <c r="D58" s="240"/>
      <c r="E58" s="240"/>
      <c r="F58" s="240"/>
      <c r="G58" s="240"/>
      <c r="H58" s="240"/>
      <c r="I58" s="240"/>
      <c r="J58" s="241"/>
    </row>
    <row r="59" spans="1:12" x14ac:dyDescent="0.3">
      <c r="A59" s="240"/>
      <c r="B59" s="240"/>
      <c r="C59" s="240"/>
      <c r="D59" s="240"/>
      <c r="E59" s="240"/>
      <c r="F59" s="240"/>
      <c r="G59" s="240"/>
      <c r="H59" s="240"/>
      <c r="I59" s="240"/>
      <c r="J59" s="241"/>
    </row>
    <row r="60" spans="1:12" x14ac:dyDescent="0.3">
      <c r="A60" s="240"/>
      <c r="B60" s="240"/>
      <c r="C60" s="240"/>
      <c r="D60" s="240"/>
      <c r="E60" s="240"/>
      <c r="F60" s="240"/>
      <c r="G60" s="240"/>
      <c r="H60" s="240"/>
      <c r="I60" s="240"/>
      <c r="J60" s="241"/>
      <c r="L60" t="s">
        <v>436</v>
      </c>
    </row>
    <row r="61" spans="1:12" x14ac:dyDescent="0.3">
      <c r="A61" s="211" t="s">
        <v>448</v>
      </c>
      <c r="B61" s="211"/>
      <c r="C61" s="211"/>
      <c r="D61" s="211"/>
      <c r="E61" s="211"/>
      <c r="F61" s="211"/>
      <c r="G61" s="211"/>
      <c r="H61" s="211"/>
      <c r="I61" s="211"/>
      <c r="J61" s="212"/>
    </row>
    <row r="62" spans="1:12" x14ac:dyDescent="0.3">
      <c r="A62" s="211"/>
      <c r="B62" s="211"/>
      <c r="C62" s="211"/>
      <c r="D62" s="211"/>
      <c r="E62" s="211"/>
      <c r="F62" s="211"/>
      <c r="G62" s="211"/>
      <c r="H62" s="211"/>
      <c r="I62" s="211"/>
      <c r="J62" s="212"/>
    </row>
    <row r="63" spans="1:12" x14ac:dyDescent="0.3">
      <c r="J63" s="136"/>
    </row>
    <row r="64" spans="1:12" x14ac:dyDescent="0.3">
      <c r="A64" s="211" t="s">
        <v>449</v>
      </c>
      <c r="B64" s="211"/>
      <c r="C64" s="211"/>
      <c r="D64" s="211"/>
      <c r="E64" s="211"/>
      <c r="F64" s="211"/>
      <c r="G64" s="211"/>
      <c r="H64" s="211"/>
      <c r="I64" s="211"/>
      <c r="J64" s="212"/>
    </row>
    <row r="65" spans="1:10" x14ac:dyDescent="0.3">
      <c r="A65" s="211"/>
      <c r="B65" s="211"/>
      <c r="C65" s="211"/>
      <c r="D65" s="211"/>
      <c r="E65" s="211"/>
      <c r="F65" s="211"/>
      <c r="G65" s="211"/>
      <c r="H65" s="211"/>
      <c r="I65" s="211"/>
      <c r="J65" s="212"/>
    </row>
    <row r="66" spans="1:10" x14ac:dyDescent="0.3">
      <c r="A66" s="211"/>
      <c r="B66" s="211"/>
      <c r="C66" s="211"/>
      <c r="D66" s="211"/>
      <c r="E66" s="211"/>
      <c r="F66" s="211"/>
      <c r="G66" s="211"/>
      <c r="H66" s="211"/>
      <c r="I66" s="211"/>
      <c r="J66" s="212"/>
    </row>
    <row r="67" spans="1:10" x14ac:dyDescent="0.3">
      <c r="A67" s="13"/>
      <c r="B67" s="13"/>
      <c r="C67" s="13"/>
      <c r="D67" s="13"/>
      <c r="E67" s="13"/>
      <c r="F67" s="13"/>
      <c r="G67" s="13"/>
      <c r="H67" s="13"/>
      <c r="I67" s="13"/>
      <c r="J67" s="145"/>
    </row>
    <row r="68" spans="1:10" x14ac:dyDescent="0.3">
      <c r="J68" s="136"/>
    </row>
    <row r="69" spans="1:10" s="133" customFormat="1" ht="36.6" customHeight="1" x14ac:dyDescent="0.3">
      <c r="A69" s="242" t="s">
        <v>450</v>
      </c>
      <c r="B69" s="242"/>
      <c r="C69" s="242"/>
      <c r="D69" s="242"/>
      <c r="E69" s="242"/>
      <c r="F69" s="242"/>
      <c r="G69" s="242"/>
      <c r="H69" s="242"/>
      <c r="I69" s="242"/>
      <c r="J69" s="243"/>
    </row>
    <row r="70" spans="1:10" x14ac:dyDescent="0.3">
      <c r="J70" s="136"/>
    </row>
    <row r="71" spans="1:10" x14ac:dyDescent="0.3">
      <c r="A71" s="211" t="s">
        <v>462</v>
      </c>
      <c r="B71" s="211"/>
      <c r="C71" s="211"/>
      <c r="D71" s="211"/>
      <c r="E71" s="211"/>
      <c r="F71" s="211"/>
      <c r="G71" s="211"/>
      <c r="H71" s="211"/>
      <c r="I71" s="211"/>
      <c r="J71" s="212"/>
    </row>
    <row r="72" spans="1:10" x14ac:dyDescent="0.3">
      <c r="A72" s="211"/>
      <c r="B72" s="211"/>
      <c r="C72" s="211"/>
      <c r="D72" s="211"/>
      <c r="E72" s="211"/>
      <c r="F72" s="211"/>
      <c r="G72" s="211"/>
      <c r="H72" s="211"/>
      <c r="I72" s="211"/>
      <c r="J72" s="212"/>
    </row>
    <row r="73" spans="1:10" ht="29.4" customHeight="1" x14ac:dyDescent="0.3">
      <c r="A73" s="211"/>
      <c r="B73" s="211"/>
      <c r="C73" s="211"/>
      <c r="D73" s="211"/>
      <c r="E73" s="211"/>
      <c r="F73" s="211"/>
      <c r="G73" s="211"/>
      <c r="H73" s="211"/>
      <c r="I73" s="211"/>
      <c r="J73" s="212"/>
    </row>
    <row r="74" spans="1:10" x14ac:dyDescent="0.3">
      <c r="J74" s="136"/>
    </row>
    <row r="75" spans="1:10" x14ac:dyDescent="0.3">
      <c r="A75" s="211" t="s">
        <v>451</v>
      </c>
      <c r="B75" s="211"/>
      <c r="C75" s="211"/>
      <c r="D75" s="211"/>
      <c r="E75" s="211"/>
      <c r="F75" s="211"/>
      <c r="G75" s="211"/>
      <c r="H75" s="211"/>
      <c r="I75" s="211"/>
      <c r="J75" s="212"/>
    </row>
    <row r="76" spans="1:10" x14ac:dyDescent="0.3">
      <c r="A76" s="211"/>
      <c r="B76" s="211"/>
      <c r="C76" s="211"/>
      <c r="D76" s="211"/>
      <c r="E76" s="211"/>
      <c r="F76" s="211"/>
      <c r="G76" s="211"/>
      <c r="H76" s="211"/>
      <c r="I76" s="211"/>
      <c r="J76" s="212"/>
    </row>
    <row r="77" spans="1:10" x14ac:dyDescent="0.3">
      <c r="J77" s="136"/>
    </row>
    <row r="78" spans="1:10" ht="31.2" customHeight="1" x14ac:dyDescent="0.3">
      <c r="A78" s="223" t="s">
        <v>457</v>
      </c>
      <c r="B78" s="223"/>
      <c r="C78" s="223"/>
      <c r="D78" s="223"/>
      <c r="E78" s="223"/>
      <c r="F78" s="223"/>
      <c r="G78" s="223"/>
      <c r="H78" s="223"/>
      <c r="I78" s="223"/>
      <c r="J78" s="224"/>
    </row>
    <row r="79" spans="1:10" x14ac:dyDescent="0.3">
      <c r="A79" s="211" t="s">
        <v>417</v>
      </c>
      <c r="B79" s="211"/>
      <c r="C79" s="211"/>
      <c r="D79" s="211"/>
      <c r="E79" s="211"/>
      <c r="F79" s="211"/>
      <c r="G79" s="211"/>
      <c r="H79" s="211"/>
      <c r="I79" s="211"/>
      <c r="J79" s="212"/>
    </row>
    <row r="80" spans="1:10" x14ac:dyDescent="0.3">
      <c r="A80" s="211" t="s">
        <v>452</v>
      </c>
      <c r="B80" s="211"/>
      <c r="C80" s="211"/>
      <c r="D80" s="211"/>
      <c r="E80" s="211"/>
      <c r="F80" s="211"/>
      <c r="G80" s="211"/>
      <c r="H80" s="211"/>
      <c r="I80" s="211"/>
      <c r="J80" s="212"/>
    </row>
    <row r="81" spans="1:10" x14ac:dyDescent="0.3">
      <c r="A81" s="211"/>
      <c r="B81" s="211"/>
      <c r="C81" s="211"/>
      <c r="D81" s="211"/>
      <c r="E81" s="211"/>
      <c r="F81" s="211"/>
      <c r="G81" s="211"/>
      <c r="H81" s="211"/>
      <c r="I81" s="211"/>
      <c r="J81" s="212"/>
    </row>
    <row r="82" spans="1:10" x14ac:dyDescent="0.3">
      <c r="A82" s="211"/>
      <c r="B82" s="211"/>
      <c r="C82" s="211"/>
      <c r="D82" s="211"/>
      <c r="E82" s="211"/>
      <c r="F82" s="211"/>
      <c r="G82" s="211"/>
      <c r="H82" s="211"/>
      <c r="I82" s="211"/>
      <c r="J82" s="212"/>
    </row>
    <row r="83" spans="1:10" ht="37.950000000000003" customHeight="1" x14ac:dyDescent="0.3">
      <c r="A83" s="211"/>
      <c r="B83" s="211"/>
      <c r="C83" s="211"/>
      <c r="D83" s="211"/>
      <c r="E83" s="211"/>
      <c r="F83" s="211"/>
      <c r="G83" s="211"/>
      <c r="H83" s="211"/>
      <c r="I83" s="211"/>
      <c r="J83" s="212"/>
    </row>
    <row r="84" spans="1:10" x14ac:dyDescent="0.3">
      <c r="A84" s="211" t="s">
        <v>453</v>
      </c>
      <c r="B84" s="211"/>
      <c r="C84" s="211"/>
      <c r="D84" s="211"/>
      <c r="E84" s="211"/>
      <c r="F84" s="211"/>
      <c r="G84" s="211"/>
      <c r="H84" s="211"/>
      <c r="I84" s="211"/>
      <c r="J84" s="212"/>
    </row>
    <row r="85" spans="1:10" x14ac:dyDescent="0.3">
      <c r="A85" s="211"/>
      <c r="B85" s="211"/>
      <c r="C85" s="211"/>
      <c r="D85" s="211"/>
      <c r="E85" s="211"/>
      <c r="F85" s="211"/>
      <c r="G85" s="211"/>
      <c r="H85" s="211"/>
      <c r="I85" s="211"/>
      <c r="J85" s="212"/>
    </row>
    <row r="86" spans="1:10" x14ac:dyDescent="0.3">
      <c r="A86" s="211"/>
      <c r="B86" s="211"/>
      <c r="C86" s="211"/>
      <c r="D86" s="211"/>
      <c r="E86" s="211"/>
      <c r="F86" s="211"/>
      <c r="G86" s="211"/>
      <c r="H86" s="211"/>
      <c r="I86" s="211"/>
      <c r="J86" s="212"/>
    </row>
    <row r="87" spans="1:10" x14ac:dyDescent="0.3">
      <c r="A87" s="213" t="s">
        <v>418</v>
      </c>
      <c r="B87" s="213"/>
      <c r="C87" s="213"/>
      <c r="D87" s="213"/>
      <c r="E87" s="213"/>
      <c r="F87" s="213"/>
      <c r="G87" s="213"/>
      <c r="H87" s="213"/>
      <c r="I87" s="213"/>
      <c r="J87" s="214"/>
    </row>
    <row r="88" spans="1:10" x14ac:dyDescent="0.3">
      <c r="A88" s="213" t="s">
        <v>423</v>
      </c>
      <c r="B88" s="213"/>
      <c r="C88" s="213"/>
      <c r="D88" s="213"/>
      <c r="E88" s="213"/>
      <c r="F88" s="213"/>
      <c r="G88" s="213"/>
      <c r="H88" s="213"/>
      <c r="I88" s="213"/>
      <c r="J88" s="214"/>
    </row>
    <row r="89" spans="1:10" x14ac:dyDescent="0.3">
      <c r="A89" s="213" t="s">
        <v>419</v>
      </c>
      <c r="B89" s="213"/>
      <c r="C89" s="213"/>
      <c r="D89" s="213"/>
      <c r="E89" s="213"/>
      <c r="F89" s="213"/>
      <c r="G89" s="213"/>
      <c r="H89" s="213"/>
      <c r="I89" s="213"/>
      <c r="J89" s="214"/>
    </row>
    <row r="90" spans="1:10" x14ac:dyDescent="0.3">
      <c r="A90" s="219" t="s">
        <v>454</v>
      </c>
      <c r="B90" s="219"/>
      <c r="C90" s="219"/>
      <c r="D90" s="219"/>
      <c r="E90" s="219"/>
      <c r="F90" s="219"/>
      <c r="G90" s="219"/>
      <c r="H90" s="219"/>
      <c r="I90" s="219"/>
      <c r="J90" s="220"/>
    </row>
    <row r="91" spans="1:10" x14ac:dyDescent="0.3">
      <c r="A91" s="219"/>
      <c r="B91" s="219"/>
      <c r="C91" s="219"/>
      <c r="D91" s="219"/>
      <c r="E91" s="219"/>
      <c r="F91" s="219"/>
      <c r="G91" s="219"/>
      <c r="H91" s="219"/>
      <c r="I91" s="219"/>
      <c r="J91" s="220"/>
    </row>
    <row r="92" spans="1:10" x14ac:dyDescent="0.3">
      <c r="A92" s="219"/>
      <c r="B92" s="219"/>
      <c r="C92" s="219"/>
      <c r="D92" s="219"/>
      <c r="E92" s="219"/>
      <c r="F92" s="219"/>
      <c r="G92" s="219"/>
      <c r="H92" s="219"/>
      <c r="I92" s="219"/>
      <c r="J92" s="220"/>
    </row>
    <row r="93" spans="1:10" x14ac:dyDescent="0.3">
      <c r="A93" s="13"/>
      <c r="B93" s="13"/>
      <c r="C93" s="13"/>
      <c r="D93" s="13"/>
      <c r="E93" s="13"/>
      <c r="F93" s="13"/>
      <c r="G93" s="13"/>
      <c r="H93" s="13"/>
      <c r="I93" s="13"/>
      <c r="J93" s="145"/>
    </row>
    <row r="94" spans="1:10" x14ac:dyDescent="0.3">
      <c r="J94" s="136"/>
    </row>
    <row r="95" spans="1:10" ht="21" x14ac:dyDescent="0.3">
      <c r="A95" s="221" t="s">
        <v>420</v>
      </c>
      <c r="B95" s="221"/>
      <c r="C95" s="221"/>
      <c r="D95" s="221"/>
      <c r="E95" s="221"/>
      <c r="F95" s="221"/>
      <c r="G95" s="221"/>
      <c r="H95" s="221"/>
      <c r="I95" s="221"/>
      <c r="J95" s="222"/>
    </row>
    <row r="96" spans="1:10" x14ac:dyDescent="0.3">
      <c r="J96" s="136"/>
    </row>
    <row r="97" spans="1:10" ht="31.2" customHeight="1" x14ac:dyDescent="0.3">
      <c r="A97" s="223" t="s">
        <v>459</v>
      </c>
      <c r="B97" s="223"/>
      <c r="C97" s="223"/>
      <c r="D97" s="223"/>
      <c r="E97" s="223"/>
      <c r="F97" s="223"/>
      <c r="G97" s="223"/>
      <c r="H97" s="223"/>
      <c r="I97" s="223"/>
      <c r="J97" s="224"/>
    </row>
    <row r="98" spans="1:10" x14ac:dyDescent="0.3">
      <c r="A98" s="211" t="s">
        <v>455</v>
      </c>
      <c r="B98" s="211"/>
      <c r="C98" s="211"/>
      <c r="D98" s="211"/>
      <c r="E98" s="211"/>
      <c r="F98" s="211"/>
      <c r="G98" s="211"/>
      <c r="H98" s="211"/>
      <c r="I98" s="211"/>
      <c r="J98" s="212"/>
    </row>
    <row r="99" spans="1:10" x14ac:dyDescent="0.3">
      <c r="A99" s="211"/>
      <c r="B99" s="211"/>
      <c r="C99" s="211"/>
      <c r="D99" s="211"/>
      <c r="E99" s="211"/>
      <c r="F99" s="211"/>
      <c r="G99" s="211"/>
      <c r="H99" s="211"/>
      <c r="I99" s="211"/>
      <c r="J99" s="212"/>
    </row>
    <row r="100" spans="1:10" x14ac:dyDescent="0.3">
      <c r="A100" s="211"/>
      <c r="B100" s="211"/>
      <c r="C100" s="211"/>
      <c r="D100" s="211"/>
      <c r="E100" s="211"/>
      <c r="F100" s="211"/>
      <c r="G100" s="211"/>
      <c r="H100" s="211"/>
      <c r="I100" s="211"/>
      <c r="J100" s="212"/>
    </row>
    <row r="101" spans="1:10" x14ac:dyDescent="0.3">
      <c r="A101" s="211"/>
      <c r="B101" s="211"/>
      <c r="C101" s="211"/>
      <c r="D101" s="211"/>
      <c r="E101" s="211"/>
      <c r="F101" s="211"/>
      <c r="G101" s="211"/>
      <c r="H101" s="211"/>
      <c r="I101" s="211"/>
      <c r="J101" s="212"/>
    </row>
    <row r="102" spans="1:10" x14ac:dyDescent="0.3">
      <c r="A102" s="211"/>
      <c r="B102" s="211"/>
      <c r="C102" s="211"/>
      <c r="D102" s="211"/>
      <c r="E102" s="211"/>
      <c r="F102" s="211"/>
      <c r="G102" s="211"/>
      <c r="H102" s="211"/>
      <c r="I102" s="211"/>
      <c r="J102" s="212"/>
    </row>
    <row r="103" spans="1:10" x14ac:dyDescent="0.3">
      <c r="A103" s="211" t="s">
        <v>421</v>
      </c>
      <c r="B103" s="211"/>
      <c r="C103" s="211"/>
      <c r="D103" s="211"/>
      <c r="E103" s="211"/>
      <c r="F103" s="211"/>
      <c r="G103" s="211"/>
      <c r="H103" s="211"/>
      <c r="I103" s="211"/>
      <c r="J103" s="212"/>
    </row>
    <row r="104" spans="1:10" x14ac:dyDescent="0.3">
      <c r="J104" s="136"/>
    </row>
    <row r="105" spans="1:10" x14ac:dyDescent="0.3">
      <c r="A105" s="215" t="s">
        <v>424</v>
      </c>
      <c r="B105" s="215"/>
      <c r="C105" s="215"/>
      <c r="D105" s="215"/>
      <c r="E105" s="215"/>
      <c r="F105" s="215"/>
      <c r="G105" s="215"/>
      <c r="H105" s="215"/>
      <c r="I105" s="215"/>
      <c r="J105" s="216"/>
    </row>
    <row r="106" spans="1:10" x14ac:dyDescent="0.3">
      <c r="A106" s="217" t="s">
        <v>422</v>
      </c>
      <c r="B106" s="217"/>
      <c r="C106" s="217"/>
      <c r="D106" s="217"/>
      <c r="E106" s="217"/>
      <c r="F106" s="217"/>
      <c r="G106" s="217"/>
      <c r="H106" s="217"/>
      <c r="I106" s="217"/>
      <c r="J106" s="218"/>
    </row>
    <row r="107" spans="1:10" x14ac:dyDescent="0.3">
      <c r="A107" s="13"/>
      <c r="B107" s="13"/>
      <c r="C107" s="13"/>
      <c r="D107" s="13"/>
      <c r="E107" s="13"/>
      <c r="F107" s="13"/>
      <c r="G107" s="13"/>
      <c r="H107" s="13"/>
      <c r="I107" s="13"/>
      <c r="J107" s="145"/>
    </row>
    <row r="108" spans="1:10" x14ac:dyDescent="0.3">
      <c r="A108" s="233" t="s">
        <v>458</v>
      </c>
      <c r="B108" s="233"/>
      <c r="C108" s="233"/>
      <c r="D108" s="233"/>
      <c r="E108" s="233"/>
      <c r="F108" s="233"/>
      <c r="G108" s="233"/>
      <c r="H108" s="233"/>
      <c r="I108" s="233"/>
      <c r="J108" s="234"/>
    </row>
    <row r="109" spans="1:10" x14ac:dyDescent="0.3">
      <c r="A109" s="235"/>
      <c r="B109" s="235"/>
      <c r="C109" s="235"/>
      <c r="D109" s="235"/>
      <c r="E109" s="235"/>
      <c r="F109" s="235"/>
      <c r="G109" s="235"/>
      <c r="H109" s="235"/>
      <c r="I109" s="235"/>
      <c r="J109" s="236"/>
    </row>
    <row r="110" spans="1:10" x14ac:dyDescent="0.3">
      <c r="A110" s="235"/>
      <c r="B110" s="235"/>
      <c r="C110" s="235"/>
      <c r="D110" s="235"/>
      <c r="E110" s="235"/>
      <c r="F110" s="235"/>
      <c r="G110" s="235"/>
      <c r="H110" s="235"/>
      <c r="I110" s="235"/>
      <c r="J110" s="236"/>
    </row>
    <row r="111" spans="1:10" x14ac:dyDescent="0.3">
      <c r="A111" s="235"/>
      <c r="B111" s="235"/>
      <c r="C111" s="235"/>
      <c r="D111" s="235"/>
      <c r="E111" s="235"/>
      <c r="F111" s="235"/>
      <c r="G111" s="235"/>
      <c r="H111" s="235"/>
      <c r="I111" s="235"/>
      <c r="J111" s="236"/>
    </row>
    <row r="112" spans="1:10" x14ac:dyDescent="0.3">
      <c r="A112" s="237"/>
      <c r="B112" s="237"/>
      <c r="C112" s="237"/>
      <c r="D112" s="237"/>
      <c r="E112" s="237"/>
      <c r="F112" s="237"/>
      <c r="G112" s="237"/>
      <c r="H112" s="237"/>
      <c r="I112" s="237"/>
      <c r="J112" s="238"/>
    </row>
  </sheetData>
  <sheetProtection algorithmName="SHA-512" hashValue="WpHNCv8318xWg2bfJWHYbJ7jGZQrWwUVlMmngIh49cXw/SJiQbmdQ5ropn6vsKA2w8/Xn51nbQviAQ+uVGKK3A==" saltValue="hyXJdNtDK0WGiga7wk2bPQ==" spinCount="100000" sheet="1" selectLockedCells="1"/>
  <mergeCells count="37">
    <mergeCell ref="A108:J112"/>
    <mergeCell ref="A8:J12"/>
    <mergeCell ref="A16:J17"/>
    <mergeCell ref="A21:J22"/>
    <mergeCell ref="A24:J26"/>
    <mergeCell ref="A30:J31"/>
    <mergeCell ref="A33:J34"/>
    <mergeCell ref="A36:J39"/>
    <mergeCell ref="A42:J44"/>
    <mergeCell ref="A46:J50"/>
    <mergeCell ref="A51:J53"/>
    <mergeCell ref="A55:J60"/>
    <mergeCell ref="A61:J62"/>
    <mergeCell ref="A69:J69"/>
    <mergeCell ref="A75:J76"/>
    <mergeCell ref="A78:J78"/>
    <mergeCell ref="A64:J66"/>
    <mergeCell ref="A1:J1"/>
    <mergeCell ref="A2:J2"/>
    <mergeCell ref="A6:J6"/>
    <mergeCell ref="A20:J20"/>
    <mergeCell ref="A19:J19"/>
    <mergeCell ref="A18:J18"/>
    <mergeCell ref="A88:J88"/>
    <mergeCell ref="A103:J103"/>
    <mergeCell ref="A105:J105"/>
    <mergeCell ref="A106:J106"/>
    <mergeCell ref="A89:J89"/>
    <mergeCell ref="A90:J92"/>
    <mergeCell ref="A95:J95"/>
    <mergeCell ref="A97:J97"/>
    <mergeCell ref="A98:J102"/>
    <mergeCell ref="A71:J73"/>
    <mergeCell ref="A79:J79"/>
    <mergeCell ref="A80:J83"/>
    <mergeCell ref="A84:J86"/>
    <mergeCell ref="A87:J87"/>
  </mergeCells>
  <pageMargins left="0.2" right="0.2" top="0.25" bottom="0.2" header="0.2" footer="0.3"/>
  <pageSetup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3F27-F5F6-423E-BB5E-E9ACFAC95D31}">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505</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7'!J57</f>
        <v>0</v>
      </c>
      <c r="I57" s="99"/>
      <c r="J57" s="100">
        <f>H57+I57</f>
        <v>0</v>
      </c>
    </row>
    <row r="58" spans="2:10" ht="18" customHeight="1" thickBot="1" x14ac:dyDescent="0.35">
      <c r="B58" s="10"/>
      <c r="C58" s="37" t="s">
        <v>232</v>
      </c>
      <c r="D58" s="37"/>
      <c r="H58" s="98">
        <f>'Amended 7'!J58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7'!J61</f>
        <v>0</v>
      </c>
      <c r="I61" s="102"/>
      <c r="J61" s="101">
        <f>H61+I61</f>
        <v>0</v>
      </c>
    </row>
    <row r="62" spans="2:10" ht="18" customHeight="1" thickBot="1" x14ac:dyDescent="0.35">
      <c r="B62" s="10"/>
      <c r="C62" s="37" t="s">
        <v>157</v>
      </c>
      <c r="D62" s="37"/>
      <c r="H62" s="106">
        <f>'Amended 7'!J62</f>
        <v>0</v>
      </c>
      <c r="I62" s="107"/>
      <c r="J62" s="101">
        <f>H62+I62</f>
        <v>0</v>
      </c>
    </row>
    <row r="63" spans="2:10" ht="18" customHeight="1" thickBot="1" x14ac:dyDescent="0.35">
      <c r="B63" s="12"/>
      <c r="C63" s="37" t="s">
        <v>156</v>
      </c>
      <c r="D63" s="37"/>
      <c r="H63" s="106">
        <f>'Amended 7'!J63</f>
        <v>0</v>
      </c>
      <c r="I63" s="107"/>
      <c r="J63" s="100">
        <f>H63+I63</f>
        <v>0</v>
      </c>
    </row>
    <row r="64" spans="2:10" ht="18" customHeight="1" thickBot="1" x14ac:dyDescent="0.35">
      <c r="B64" s="12"/>
      <c r="C64" s="37" t="s">
        <v>155</v>
      </c>
      <c r="D64" s="37"/>
      <c r="H64" s="106">
        <f>'Amended 7'!J64</f>
        <v>0</v>
      </c>
      <c r="I64" s="107"/>
      <c r="J64" s="101">
        <f>H64+I64</f>
        <v>0</v>
      </c>
    </row>
    <row r="65" spans="2:10" ht="18" customHeight="1" thickBot="1" x14ac:dyDescent="0.35">
      <c r="B65" s="12"/>
      <c r="C65" s="37" t="s">
        <v>154</v>
      </c>
      <c r="D65" s="37"/>
      <c r="H65" s="106">
        <f>'Amended 7'!J65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7'!J68</f>
        <v>0</v>
      </c>
      <c r="I68" s="102"/>
      <c r="J68" s="101">
        <f>H68+I68</f>
        <v>0</v>
      </c>
    </row>
    <row r="69" spans="2:10" ht="18" customHeight="1" thickBot="1" x14ac:dyDescent="0.35">
      <c r="B69" s="12"/>
      <c r="C69" s="40" t="s">
        <v>159</v>
      </c>
      <c r="D69" s="37"/>
      <c r="H69" s="106">
        <f>'Amended 7'!J69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7'!J77</f>
        <v>0</v>
      </c>
      <c r="I77" s="102"/>
      <c r="J77" s="100">
        <f>H77+I77</f>
        <v>0</v>
      </c>
    </row>
    <row r="78" spans="2:10" ht="18" customHeight="1" thickBot="1" x14ac:dyDescent="0.35">
      <c r="B78" s="12"/>
      <c r="C78" s="41" t="s">
        <v>169</v>
      </c>
      <c r="D78" s="178" t="s">
        <v>166</v>
      </c>
      <c r="E78" s="179"/>
      <c r="H78" s="98">
        <f>'Amended 7'!J78</f>
        <v>0</v>
      </c>
      <c r="I78" s="107"/>
      <c r="J78" s="100">
        <f>H78+I78</f>
        <v>0</v>
      </c>
    </row>
    <row r="79" spans="2:10" ht="18" customHeight="1" thickBot="1" x14ac:dyDescent="0.35">
      <c r="B79" s="12"/>
      <c r="C79" s="41" t="s">
        <v>170</v>
      </c>
      <c r="D79" s="41"/>
      <c r="E79" s="41"/>
      <c r="F79" s="70">
        <f>'New Project'!F71</f>
        <v>0</v>
      </c>
      <c r="H79" s="98">
        <f>'Amended 7'!J79</f>
        <v>0</v>
      </c>
      <c r="I79" s="107"/>
      <c r="J79" s="100">
        <f>H79+I79</f>
        <v>0</v>
      </c>
    </row>
    <row r="80" spans="2:10" ht="18" customHeight="1" thickBot="1" x14ac:dyDescent="0.35">
      <c r="B80" s="12"/>
      <c r="C80" s="41" t="s">
        <v>171</v>
      </c>
      <c r="D80" s="41"/>
      <c r="E80" s="41"/>
      <c r="F80" s="70" t="str">
        <f>'New Project'!F72</f>
        <v/>
      </c>
      <c r="H80" s="98">
        <f>'Amended 7'!J80</f>
        <v>0</v>
      </c>
      <c r="I80" s="107"/>
      <c r="J80" s="100">
        <f>H80+I80</f>
        <v>0</v>
      </c>
    </row>
    <row r="81" spans="2:10" ht="18" customHeight="1" thickBot="1" x14ac:dyDescent="0.35">
      <c r="B81" s="12"/>
      <c r="C81" s="41" t="s">
        <v>172</v>
      </c>
      <c r="D81" s="41"/>
      <c r="E81" s="41"/>
      <c r="F81" s="70" t="str">
        <f>'New Project'!F73</f>
        <v/>
      </c>
      <c r="H81" s="98">
        <f>'Amended 7'!J81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7'!J85</f>
        <v>0</v>
      </c>
      <c r="I85" s="102"/>
      <c r="J85" s="101">
        <f>H85+I85</f>
        <v>0</v>
      </c>
    </row>
    <row r="86" spans="2:10" ht="18" customHeight="1" thickBot="1" x14ac:dyDescent="0.35">
      <c r="B86" s="12"/>
      <c r="C86" s="41" t="s">
        <v>169</v>
      </c>
      <c r="F86" s="66" t="str">
        <f>'New Project'!$F$77</f>
        <v/>
      </c>
      <c r="H86" s="106">
        <f>'Amended 7'!J86</f>
        <v>0</v>
      </c>
      <c r="I86" s="102"/>
      <c r="J86" s="100">
        <f>H86+I86</f>
        <v>0</v>
      </c>
    </row>
    <row r="87" spans="2:10" ht="18" customHeight="1" thickBot="1" x14ac:dyDescent="0.35">
      <c r="B87" s="12"/>
      <c r="C87" s="41" t="s">
        <v>170</v>
      </c>
      <c r="F87" s="66" t="str">
        <f>'New Project'!$F$77</f>
        <v/>
      </c>
      <c r="H87" s="106">
        <f>'Amended 7'!J87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7'!J90</f>
        <v>0</v>
      </c>
      <c r="I90" s="102"/>
      <c r="J90" s="101">
        <f>H90+I90</f>
        <v>0</v>
      </c>
    </row>
    <row r="91" spans="2:10" ht="18" customHeight="1" thickBot="1" x14ac:dyDescent="0.35">
      <c r="B91" s="12"/>
      <c r="C91" s="40" t="s">
        <v>86</v>
      </c>
      <c r="H91" s="106">
        <f>'Amended 7'!J91</f>
        <v>0</v>
      </c>
      <c r="I91" s="107"/>
      <c r="J91" s="100">
        <f>H91+I91</f>
        <v>0</v>
      </c>
    </row>
    <row r="92" spans="2:10" ht="18" customHeight="1" thickBot="1" x14ac:dyDescent="0.35">
      <c r="B92" s="12"/>
      <c r="C92" s="40" t="s">
        <v>87</v>
      </c>
      <c r="H92" s="106">
        <f>'Amended 7'!J92</f>
        <v>0</v>
      </c>
      <c r="I92" s="107"/>
      <c r="J92" s="100">
        <f>H92+I92</f>
        <v>0</v>
      </c>
    </row>
    <row r="93" spans="2:10" ht="18" customHeight="1" thickBot="1" x14ac:dyDescent="0.35">
      <c r="B93" s="12"/>
      <c r="C93" s="40" t="s">
        <v>88</v>
      </c>
      <c r="H93" s="106">
        <f>'Amended 7'!J93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7'!J97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7'!E235</f>
        <v>FY</v>
      </c>
      <c r="F235" s="65" t="str">
        <f>'Amended 7'!F235</f>
        <v xml:space="preserve">FY </v>
      </c>
      <c r="G235" s="65" t="str">
        <f>'Amended 7'!G235</f>
        <v xml:space="preserve">FY </v>
      </c>
      <c r="H235" s="65" t="str">
        <f>'Amended 7'!H235</f>
        <v xml:space="preserve">FY </v>
      </c>
      <c r="I235" s="65" t="str">
        <f>'Amended 7'!I235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7'!E239</f>
        <v>0</v>
      </c>
      <c r="F239" s="65">
        <f>'Amended 7'!F239</f>
        <v>0</v>
      </c>
      <c r="G239" s="65">
        <f>'Amended 7'!G239</f>
        <v>0</v>
      </c>
      <c r="H239" s="65">
        <f>'Amended 7'!H239</f>
        <v>0</v>
      </c>
      <c r="I239" s="65">
        <f>'Amended 7'!I239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7'!E242</f>
        <v>0</v>
      </c>
      <c r="F242" s="65">
        <f>'Amended 7'!F242</f>
        <v>0</v>
      </c>
      <c r="G242" s="65">
        <f>'Amended 7'!G242</f>
        <v>0</v>
      </c>
      <c r="H242" s="65">
        <f>'Amended 7'!H242</f>
        <v>0</v>
      </c>
      <c r="I242" s="65">
        <f>'Amended 7'!I242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7'!E245</f>
        <v>0</v>
      </c>
      <c r="F245" s="65">
        <f>'Amended 7'!F245</f>
        <v>0</v>
      </c>
      <c r="G245" s="65">
        <f>'Amended 7'!G245</f>
        <v>0</v>
      </c>
      <c r="H245" s="65">
        <f>'Amended 7'!H245</f>
        <v>0</v>
      </c>
      <c r="I245" s="65">
        <f>'Amended 7'!I245</f>
        <v>0</v>
      </c>
      <c r="J245" s="22">
        <f t="shared" si="0"/>
        <v>0</v>
      </c>
    </row>
    <row r="246" spans="2:10" x14ac:dyDescent="0.3">
      <c r="B246" s="20" t="s">
        <v>195</v>
      </c>
      <c r="C246" s="48"/>
      <c r="D246" s="48"/>
      <c r="E246" s="65">
        <f>'Amended 7'!E246</f>
        <v>0</v>
      </c>
      <c r="F246" s="65">
        <f>'Amended 7'!F246</f>
        <v>0</v>
      </c>
      <c r="G246" s="65">
        <f>'Amended 7'!G246</f>
        <v>0</v>
      </c>
      <c r="H246" s="65">
        <f>'Amended 7'!H246</f>
        <v>0</v>
      </c>
      <c r="I246" s="65">
        <f>'Amended 7'!I246</f>
        <v>0</v>
      </c>
      <c r="J246" s="22">
        <f t="shared" si="0"/>
        <v>0</v>
      </c>
    </row>
    <row r="247" spans="2:10" x14ac:dyDescent="0.3">
      <c r="B247" s="20" t="s">
        <v>196</v>
      </c>
      <c r="C247" s="48"/>
      <c r="D247" s="48"/>
      <c r="E247" s="65">
        <f>'Amended 7'!E247</f>
        <v>0</v>
      </c>
      <c r="F247" s="65">
        <f>'Amended 7'!F247</f>
        <v>0</v>
      </c>
      <c r="G247" s="65">
        <f>'Amended 7'!G247</f>
        <v>0</v>
      </c>
      <c r="H247" s="65">
        <f>'Amended 7'!H247</f>
        <v>0</v>
      </c>
      <c r="I247" s="65">
        <f>'Amended 7'!I247</f>
        <v>0</v>
      </c>
      <c r="J247" s="22">
        <f t="shared" si="0"/>
        <v>0</v>
      </c>
    </row>
    <row r="248" spans="2:10" x14ac:dyDescent="0.3">
      <c r="B248" s="20" t="s">
        <v>197</v>
      </c>
      <c r="C248" s="48"/>
      <c r="D248" s="48"/>
      <c r="E248" s="65">
        <f>'Amended 7'!E248</f>
        <v>0</v>
      </c>
      <c r="F248" s="65">
        <f>'Amended 7'!F248</f>
        <v>0</v>
      </c>
      <c r="G248" s="65">
        <f>'Amended 7'!G248</f>
        <v>0</v>
      </c>
      <c r="H248" s="65">
        <f>'Amended 7'!H248</f>
        <v>0</v>
      </c>
      <c r="I248" s="65">
        <f>'Amended 7'!I248</f>
        <v>0</v>
      </c>
      <c r="J248" s="22">
        <f t="shared" si="0"/>
        <v>0</v>
      </c>
    </row>
    <row r="249" spans="2:10" x14ac:dyDescent="0.3">
      <c r="B249" s="20" t="s">
        <v>198</v>
      </c>
      <c r="C249" s="48"/>
      <c r="D249" s="48"/>
      <c r="E249" s="65">
        <f>'Amended 7'!E249</f>
        <v>0</v>
      </c>
      <c r="F249" s="65">
        <f>'Amended 7'!F249</f>
        <v>0</v>
      </c>
      <c r="G249" s="65">
        <f>'Amended 7'!G249</f>
        <v>0</v>
      </c>
      <c r="H249" s="65">
        <f>'Amended 7'!H249</f>
        <v>0</v>
      </c>
      <c r="I249" s="65">
        <f>'Amended 7'!I249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2CSqVKWYL2WS4jEp/Em08kWvnAY1R5ONGzMJC+iH5d/58GdPRk/y0oJuC8ctEsp6IKefWQxRrvW1woYrVnd7HQ==" saltValue="Ts0HOU6NDf4AfzxeGWV1iw=="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11" priority="14" operator="equal">
      <formula>0</formula>
    </cfRule>
  </conditionalFormatting>
  <conditionalFormatting sqref="H61:H65">
    <cfRule type="cellIs" dxfId="110" priority="13" operator="equal">
      <formula>0</formula>
    </cfRule>
  </conditionalFormatting>
  <conditionalFormatting sqref="H68:H69">
    <cfRule type="cellIs" dxfId="109" priority="12" operator="equal">
      <formula>0</formula>
    </cfRule>
  </conditionalFormatting>
  <conditionalFormatting sqref="H77:H81">
    <cfRule type="cellIs" dxfId="108" priority="8" operator="equal">
      <formula>0</formula>
    </cfRule>
  </conditionalFormatting>
  <conditionalFormatting sqref="H85:H87">
    <cfRule type="cellIs" dxfId="107" priority="6" operator="equal">
      <formula>0</formula>
    </cfRule>
  </conditionalFormatting>
  <conditionalFormatting sqref="H90:H93">
    <cfRule type="cellIs" dxfId="106" priority="4" operator="equal">
      <formula>0</formula>
    </cfRule>
  </conditionalFormatting>
  <conditionalFormatting sqref="H97">
    <cfRule type="cellIs" dxfId="105" priority="2" operator="equal">
      <formula>0</formula>
    </cfRule>
  </conditionalFormatting>
  <conditionalFormatting sqref="J57:J58">
    <cfRule type="cellIs" dxfId="104" priority="11" operator="equal">
      <formula>0</formula>
    </cfRule>
  </conditionalFormatting>
  <conditionalFormatting sqref="J61:J65">
    <cfRule type="cellIs" dxfId="103" priority="10" operator="equal">
      <formula>0</formula>
    </cfRule>
  </conditionalFormatting>
  <conditionalFormatting sqref="J68:J69">
    <cfRule type="cellIs" dxfId="102" priority="9" operator="equal">
      <formula>0</formula>
    </cfRule>
  </conditionalFormatting>
  <conditionalFormatting sqref="J77:J81">
    <cfRule type="cellIs" dxfId="101" priority="7" operator="equal">
      <formula>0</formula>
    </cfRule>
  </conditionalFormatting>
  <conditionalFormatting sqref="J85:J87">
    <cfRule type="cellIs" dxfId="100" priority="5" operator="equal">
      <formula>0</formula>
    </cfRule>
  </conditionalFormatting>
  <conditionalFormatting sqref="J90:J93">
    <cfRule type="cellIs" dxfId="99" priority="3" operator="equal">
      <formula>0</formula>
    </cfRule>
  </conditionalFormatting>
  <conditionalFormatting sqref="J97">
    <cfRule type="cellIs" dxfId="98"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5366"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5367"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5368"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5369"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5370"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5371"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5372"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5373"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5374"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5375"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537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537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5378"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5379"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5380"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6FAB-8A5E-4421-8913-B603066BF202}">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506</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8'!J57</f>
        <v>0</v>
      </c>
      <c r="I57" s="99"/>
      <c r="J57" s="100">
        <f>H57+I57</f>
        <v>0</v>
      </c>
    </row>
    <row r="58" spans="2:10" ht="18" customHeight="1" thickBot="1" x14ac:dyDescent="0.35">
      <c r="B58" s="10"/>
      <c r="C58" s="37" t="s">
        <v>232</v>
      </c>
      <c r="D58" s="37"/>
      <c r="H58" s="98">
        <f>'Amended 8'!J58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8'!J61</f>
        <v>0</v>
      </c>
      <c r="I61" s="102"/>
      <c r="J61" s="101">
        <f>H61+I61</f>
        <v>0</v>
      </c>
    </row>
    <row r="62" spans="2:10" ht="18" customHeight="1" thickBot="1" x14ac:dyDescent="0.35">
      <c r="B62" s="10"/>
      <c r="C62" s="37" t="s">
        <v>157</v>
      </c>
      <c r="D62" s="37"/>
      <c r="H62" s="106">
        <f>'Amended 8'!J62</f>
        <v>0</v>
      </c>
      <c r="I62" s="107"/>
      <c r="J62" s="101">
        <f>H62+I62</f>
        <v>0</v>
      </c>
    </row>
    <row r="63" spans="2:10" ht="18" customHeight="1" thickBot="1" x14ac:dyDescent="0.35">
      <c r="B63" s="12"/>
      <c r="C63" s="37" t="s">
        <v>156</v>
      </c>
      <c r="D63" s="37"/>
      <c r="H63" s="106">
        <f>'Amended 8'!J63</f>
        <v>0</v>
      </c>
      <c r="I63" s="107"/>
      <c r="J63" s="100">
        <f>H63+I63</f>
        <v>0</v>
      </c>
    </row>
    <row r="64" spans="2:10" ht="18" customHeight="1" thickBot="1" x14ac:dyDescent="0.35">
      <c r="B64" s="12"/>
      <c r="C64" s="37" t="s">
        <v>155</v>
      </c>
      <c r="D64" s="37"/>
      <c r="H64" s="106">
        <f>'Amended 8'!J64</f>
        <v>0</v>
      </c>
      <c r="I64" s="107"/>
      <c r="J64" s="101">
        <f>H64+I64</f>
        <v>0</v>
      </c>
    </row>
    <row r="65" spans="2:10" ht="18" customHeight="1" thickBot="1" x14ac:dyDescent="0.35">
      <c r="B65" s="12"/>
      <c r="C65" s="37" t="s">
        <v>154</v>
      </c>
      <c r="D65" s="37"/>
      <c r="H65" s="106">
        <f>'Amended 8'!J65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8'!J68</f>
        <v>0</v>
      </c>
      <c r="I68" s="102"/>
      <c r="J68" s="101">
        <f>H68+I68</f>
        <v>0</v>
      </c>
    </row>
    <row r="69" spans="2:10" ht="18" customHeight="1" thickBot="1" x14ac:dyDescent="0.35">
      <c r="B69" s="12"/>
      <c r="C69" s="40" t="s">
        <v>159</v>
      </c>
      <c r="D69" s="37"/>
      <c r="H69" s="106">
        <f>'Amended 8'!J69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8'!J77</f>
        <v>0</v>
      </c>
      <c r="I77" s="102"/>
      <c r="J77" s="100">
        <f>H77+I77</f>
        <v>0</v>
      </c>
    </row>
    <row r="78" spans="2:10" ht="18" customHeight="1" thickBot="1" x14ac:dyDescent="0.35">
      <c r="B78" s="12"/>
      <c r="C78" s="41" t="s">
        <v>169</v>
      </c>
      <c r="D78" s="178" t="s">
        <v>166</v>
      </c>
      <c r="E78" s="179"/>
      <c r="H78" s="98">
        <f>'Amended 8'!J78</f>
        <v>0</v>
      </c>
      <c r="I78" s="107"/>
      <c r="J78" s="100">
        <f>H78+I78</f>
        <v>0</v>
      </c>
    </row>
    <row r="79" spans="2:10" ht="18" customHeight="1" thickBot="1" x14ac:dyDescent="0.35">
      <c r="B79" s="12"/>
      <c r="C79" s="41" t="s">
        <v>170</v>
      </c>
      <c r="D79" s="41"/>
      <c r="E79" s="41"/>
      <c r="F79" s="70">
        <f>'New Project'!F71</f>
        <v>0</v>
      </c>
      <c r="H79" s="98">
        <f>'Amended 8'!J79</f>
        <v>0</v>
      </c>
      <c r="I79" s="107"/>
      <c r="J79" s="100">
        <f>H79+I79</f>
        <v>0</v>
      </c>
    </row>
    <row r="80" spans="2:10" ht="18" customHeight="1" thickBot="1" x14ac:dyDescent="0.35">
      <c r="B80" s="12"/>
      <c r="C80" s="41" t="s">
        <v>171</v>
      </c>
      <c r="D80" s="41"/>
      <c r="E80" s="41"/>
      <c r="F80" s="70" t="str">
        <f>'New Project'!F72</f>
        <v/>
      </c>
      <c r="H80" s="98">
        <f>'Amended 8'!J80</f>
        <v>0</v>
      </c>
      <c r="I80" s="107"/>
      <c r="J80" s="100">
        <f>H80+I80</f>
        <v>0</v>
      </c>
    </row>
    <row r="81" spans="2:10" ht="18" customHeight="1" thickBot="1" x14ac:dyDescent="0.35">
      <c r="B81" s="12"/>
      <c r="C81" s="41" t="s">
        <v>172</v>
      </c>
      <c r="D81" s="41"/>
      <c r="E81" s="41"/>
      <c r="F81" s="70" t="str">
        <f>'New Project'!F73</f>
        <v/>
      </c>
      <c r="H81" s="98">
        <f>'Amended 8'!J81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8'!J85</f>
        <v>0</v>
      </c>
      <c r="I85" s="102"/>
      <c r="J85" s="101">
        <f>H85+I85</f>
        <v>0</v>
      </c>
    </row>
    <row r="86" spans="2:10" ht="18" customHeight="1" thickBot="1" x14ac:dyDescent="0.35">
      <c r="B86" s="12"/>
      <c r="C86" s="41" t="s">
        <v>169</v>
      </c>
      <c r="F86" s="66" t="str">
        <f>'New Project'!$F$77</f>
        <v/>
      </c>
      <c r="H86" s="106">
        <f>'Amended 8'!J86</f>
        <v>0</v>
      </c>
      <c r="I86" s="102"/>
      <c r="J86" s="100">
        <f>H86+I86</f>
        <v>0</v>
      </c>
    </row>
    <row r="87" spans="2:10" ht="18" customHeight="1" thickBot="1" x14ac:dyDescent="0.35">
      <c r="B87" s="12"/>
      <c r="C87" s="41" t="s">
        <v>170</v>
      </c>
      <c r="F87" s="66" t="str">
        <f>'New Project'!$F$77</f>
        <v/>
      </c>
      <c r="H87" s="106">
        <f>'Amended 8'!J87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8'!J90</f>
        <v>0</v>
      </c>
      <c r="I90" s="102"/>
      <c r="J90" s="101">
        <f>H90+I90</f>
        <v>0</v>
      </c>
    </row>
    <row r="91" spans="2:10" ht="18" customHeight="1" thickBot="1" x14ac:dyDescent="0.35">
      <c r="B91" s="12"/>
      <c r="C91" s="40" t="s">
        <v>86</v>
      </c>
      <c r="H91" s="106">
        <f>'Amended 8'!J91</f>
        <v>0</v>
      </c>
      <c r="I91" s="107"/>
      <c r="J91" s="100">
        <f>H91+I91</f>
        <v>0</v>
      </c>
    </row>
    <row r="92" spans="2:10" ht="18" customHeight="1" thickBot="1" x14ac:dyDescent="0.35">
      <c r="B92" s="12"/>
      <c r="C92" s="40" t="s">
        <v>87</v>
      </c>
      <c r="H92" s="106">
        <f>'Amended 8'!J92</f>
        <v>0</v>
      </c>
      <c r="I92" s="107"/>
      <c r="J92" s="100">
        <f>H92+I92</f>
        <v>0</v>
      </c>
    </row>
    <row r="93" spans="2:10" ht="18" customHeight="1" thickBot="1" x14ac:dyDescent="0.35">
      <c r="B93" s="12"/>
      <c r="C93" s="40" t="s">
        <v>88</v>
      </c>
      <c r="H93" s="106">
        <f>'Amended 8'!J93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8'!J97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8'!E235</f>
        <v>FY</v>
      </c>
      <c r="F235" s="65" t="str">
        <f>'Amended 8'!F235</f>
        <v xml:space="preserve">FY </v>
      </c>
      <c r="G235" s="65" t="str">
        <f>'Amended 8'!G235</f>
        <v xml:space="preserve">FY </v>
      </c>
      <c r="H235" s="65" t="str">
        <f>'Amended 8'!H235</f>
        <v xml:space="preserve">FY </v>
      </c>
      <c r="I235" s="65" t="str">
        <f>'Amended 8'!I235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8'!E239</f>
        <v>0</v>
      </c>
      <c r="F239" s="65">
        <f>'Amended 8'!F239</f>
        <v>0</v>
      </c>
      <c r="G239" s="65">
        <f>'Amended 8'!G239</f>
        <v>0</v>
      </c>
      <c r="H239" s="65">
        <f>'Amended 8'!H239</f>
        <v>0</v>
      </c>
      <c r="I239" s="65">
        <f>'Amended 8'!I239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8'!E242</f>
        <v>0</v>
      </c>
      <c r="F242" s="65">
        <f>'Amended 8'!F242</f>
        <v>0</v>
      </c>
      <c r="G242" s="65">
        <f>'Amended 8'!G242</f>
        <v>0</v>
      </c>
      <c r="H242" s="65">
        <f>'Amended 8'!H242</f>
        <v>0</v>
      </c>
      <c r="I242" s="65">
        <f>'Amended 8'!I242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8'!E245</f>
        <v>0</v>
      </c>
      <c r="F245" s="65">
        <f>'Amended 8'!F245</f>
        <v>0</v>
      </c>
      <c r="G245" s="65">
        <f>'Amended 8'!G245</f>
        <v>0</v>
      </c>
      <c r="H245" s="65">
        <f>'Amended 8'!H245</f>
        <v>0</v>
      </c>
      <c r="I245" s="65">
        <f>'Amended 8'!I245</f>
        <v>0</v>
      </c>
      <c r="J245" s="22">
        <f t="shared" si="0"/>
        <v>0</v>
      </c>
    </row>
    <row r="246" spans="2:10" x14ac:dyDescent="0.3">
      <c r="B246" s="20" t="s">
        <v>195</v>
      </c>
      <c r="C246" s="48"/>
      <c r="D246" s="48"/>
      <c r="E246" s="65">
        <f>'Amended 8'!E246</f>
        <v>0</v>
      </c>
      <c r="F246" s="65">
        <f>'Amended 8'!F246</f>
        <v>0</v>
      </c>
      <c r="G246" s="65">
        <f>'Amended 8'!G246</f>
        <v>0</v>
      </c>
      <c r="H246" s="65">
        <f>'Amended 8'!H246</f>
        <v>0</v>
      </c>
      <c r="I246" s="65">
        <f>'Amended 8'!I246</f>
        <v>0</v>
      </c>
      <c r="J246" s="22">
        <f t="shared" si="0"/>
        <v>0</v>
      </c>
    </row>
    <row r="247" spans="2:10" x14ac:dyDescent="0.3">
      <c r="B247" s="20" t="s">
        <v>196</v>
      </c>
      <c r="C247" s="48"/>
      <c r="D247" s="48"/>
      <c r="E247" s="65">
        <f>'Amended 8'!E247</f>
        <v>0</v>
      </c>
      <c r="F247" s="65">
        <f>'Amended 8'!F247</f>
        <v>0</v>
      </c>
      <c r="G247" s="65">
        <f>'Amended 8'!G247</f>
        <v>0</v>
      </c>
      <c r="H247" s="65">
        <f>'Amended 8'!H247</f>
        <v>0</v>
      </c>
      <c r="I247" s="65">
        <f>'Amended 8'!I247</f>
        <v>0</v>
      </c>
      <c r="J247" s="22">
        <f t="shared" si="0"/>
        <v>0</v>
      </c>
    </row>
    <row r="248" spans="2:10" x14ac:dyDescent="0.3">
      <c r="B248" s="20" t="s">
        <v>197</v>
      </c>
      <c r="C248" s="48"/>
      <c r="D248" s="48"/>
      <c r="E248" s="65">
        <f>'Amended 8'!E248</f>
        <v>0</v>
      </c>
      <c r="F248" s="65">
        <f>'Amended 8'!F248</f>
        <v>0</v>
      </c>
      <c r="G248" s="65">
        <f>'Amended 8'!G248</f>
        <v>0</v>
      </c>
      <c r="H248" s="65">
        <f>'Amended 8'!H248</f>
        <v>0</v>
      </c>
      <c r="I248" s="65">
        <f>'Amended 8'!I248</f>
        <v>0</v>
      </c>
      <c r="J248" s="22">
        <f t="shared" si="0"/>
        <v>0</v>
      </c>
    </row>
    <row r="249" spans="2:10" x14ac:dyDescent="0.3">
      <c r="B249" s="20" t="s">
        <v>198</v>
      </c>
      <c r="C249" s="48"/>
      <c r="D249" s="48"/>
      <c r="E249" s="65">
        <f>'Amended 8'!E249</f>
        <v>0</v>
      </c>
      <c r="F249" s="65">
        <f>'Amended 8'!F249</f>
        <v>0</v>
      </c>
      <c r="G249" s="65">
        <f>'Amended 8'!G249</f>
        <v>0</v>
      </c>
      <c r="H249" s="65">
        <f>'Amended 8'!H249</f>
        <v>0</v>
      </c>
      <c r="I249" s="65">
        <f>'Amended 8'!I249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BrYsSuGLJ0XYpi4wvrsLs1hOi2C7woOIYLkB4XPN2A3g/nmTfTsBYAaqcaaoDWN6NqXJfI9/8f8f4ouK5qEbew==" saltValue="NxW0YR96ql8+/2Jtx9HB9w=="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97" priority="14" operator="equal">
      <formula>0</formula>
    </cfRule>
  </conditionalFormatting>
  <conditionalFormatting sqref="H61:H65">
    <cfRule type="cellIs" dxfId="96" priority="13" operator="equal">
      <formula>0</formula>
    </cfRule>
  </conditionalFormatting>
  <conditionalFormatting sqref="H68:H69">
    <cfRule type="cellIs" dxfId="95" priority="12" operator="equal">
      <formula>0</formula>
    </cfRule>
  </conditionalFormatting>
  <conditionalFormatting sqref="H77:H81">
    <cfRule type="cellIs" dxfId="94" priority="8" operator="equal">
      <formula>0</formula>
    </cfRule>
  </conditionalFormatting>
  <conditionalFormatting sqref="H85:H87">
    <cfRule type="cellIs" dxfId="93" priority="6" operator="equal">
      <formula>0</formula>
    </cfRule>
  </conditionalFormatting>
  <conditionalFormatting sqref="H90:H93">
    <cfRule type="cellIs" dxfId="92" priority="4" operator="equal">
      <formula>0</formula>
    </cfRule>
  </conditionalFormatting>
  <conditionalFormatting sqref="H97">
    <cfRule type="cellIs" dxfId="91" priority="2" operator="equal">
      <formula>0</formula>
    </cfRule>
  </conditionalFormatting>
  <conditionalFormatting sqref="J57:J58">
    <cfRule type="cellIs" dxfId="90" priority="11" operator="equal">
      <formula>0</formula>
    </cfRule>
  </conditionalFormatting>
  <conditionalFormatting sqref="J61:J65">
    <cfRule type="cellIs" dxfId="89" priority="10" operator="equal">
      <formula>0</formula>
    </cfRule>
  </conditionalFormatting>
  <conditionalFormatting sqref="J68:J69">
    <cfRule type="cellIs" dxfId="88" priority="9" operator="equal">
      <formula>0</formula>
    </cfRule>
  </conditionalFormatting>
  <conditionalFormatting sqref="J77:J81">
    <cfRule type="cellIs" dxfId="87" priority="7" operator="equal">
      <formula>0</formula>
    </cfRule>
  </conditionalFormatting>
  <conditionalFormatting sqref="J85:J87">
    <cfRule type="cellIs" dxfId="86" priority="5" operator="equal">
      <formula>0</formula>
    </cfRule>
  </conditionalFormatting>
  <conditionalFormatting sqref="J90:J93">
    <cfRule type="cellIs" dxfId="85" priority="3" operator="equal">
      <formula>0</formula>
    </cfRule>
  </conditionalFormatting>
  <conditionalFormatting sqref="J97">
    <cfRule type="cellIs" dxfId="84"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6389"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6390"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6391"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6392"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6393"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6394"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6395"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6396"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6397"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6398"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6399"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640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640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6402"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6403"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6404"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5A92-2534-499A-973E-0F50CBEE115A}">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507</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9'!J57</f>
        <v>0</v>
      </c>
      <c r="I57" s="99"/>
      <c r="J57" s="100">
        <f>H57+I57</f>
        <v>0</v>
      </c>
    </row>
    <row r="58" spans="2:10" ht="18" customHeight="1" thickBot="1" x14ac:dyDescent="0.35">
      <c r="B58" s="10"/>
      <c r="C58" s="37" t="s">
        <v>232</v>
      </c>
      <c r="D58" s="37"/>
      <c r="H58" s="98">
        <f>'Amended 9'!J58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9'!J61</f>
        <v>0</v>
      </c>
      <c r="I61" s="102"/>
      <c r="J61" s="101">
        <f>H61+I61</f>
        <v>0</v>
      </c>
    </row>
    <row r="62" spans="2:10" ht="18" customHeight="1" thickBot="1" x14ac:dyDescent="0.35">
      <c r="B62" s="10"/>
      <c r="C62" s="37" t="s">
        <v>157</v>
      </c>
      <c r="D62" s="37"/>
      <c r="H62" s="106">
        <f>'Amended 9'!J62</f>
        <v>0</v>
      </c>
      <c r="I62" s="107"/>
      <c r="J62" s="101">
        <f>H62+I62</f>
        <v>0</v>
      </c>
    </row>
    <row r="63" spans="2:10" ht="18" customHeight="1" thickBot="1" x14ac:dyDescent="0.35">
      <c r="B63" s="12"/>
      <c r="C63" s="37" t="s">
        <v>156</v>
      </c>
      <c r="D63" s="37"/>
      <c r="H63" s="106">
        <f>'Amended 9'!J63</f>
        <v>0</v>
      </c>
      <c r="I63" s="107"/>
      <c r="J63" s="100">
        <f>H63+I63</f>
        <v>0</v>
      </c>
    </row>
    <row r="64" spans="2:10" ht="18" customHeight="1" thickBot="1" x14ac:dyDescent="0.35">
      <c r="B64" s="12"/>
      <c r="C64" s="37" t="s">
        <v>155</v>
      </c>
      <c r="D64" s="37"/>
      <c r="H64" s="106">
        <f>'Amended 9'!J64</f>
        <v>0</v>
      </c>
      <c r="I64" s="107"/>
      <c r="J64" s="101">
        <f>H64+I64</f>
        <v>0</v>
      </c>
    </row>
    <row r="65" spans="2:10" ht="18" customHeight="1" thickBot="1" x14ac:dyDescent="0.35">
      <c r="B65" s="12"/>
      <c r="C65" s="37" t="s">
        <v>154</v>
      </c>
      <c r="D65" s="37"/>
      <c r="H65" s="106">
        <f>'Amended 9'!J65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9'!J68</f>
        <v>0</v>
      </c>
      <c r="I68" s="102"/>
      <c r="J68" s="101">
        <f>H68+I68</f>
        <v>0</v>
      </c>
    </row>
    <row r="69" spans="2:10" ht="18" customHeight="1" thickBot="1" x14ac:dyDescent="0.35">
      <c r="B69" s="12"/>
      <c r="C69" s="40" t="s">
        <v>159</v>
      </c>
      <c r="D69" s="37"/>
      <c r="H69" s="106">
        <f>'Amended 9'!J69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9'!J77</f>
        <v>0</v>
      </c>
      <c r="I77" s="102"/>
      <c r="J77" s="100">
        <f>H77+I77</f>
        <v>0</v>
      </c>
    </row>
    <row r="78" spans="2:10" ht="18" customHeight="1" thickBot="1" x14ac:dyDescent="0.35">
      <c r="B78" s="12"/>
      <c r="C78" s="41" t="s">
        <v>169</v>
      </c>
      <c r="D78" s="178" t="s">
        <v>166</v>
      </c>
      <c r="E78" s="179"/>
      <c r="H78" s="98">
        <f>'Amended 9'!J78</f>
        <v>0</v>
      </c>
      <c r="I78" s="107"/>
      <c r="J78" s="100">
        <f>H78+I78</f>
        <v>0</v>
      </c>
    </row>
    <row r="79" spans="2:10" ht="18" customHeight="1" thickBot="1" x14ac:dyDescent="0.35">
      <c r="B79" s="12"/>
      <c r="C79" s="41" t="s">
        <v>170</v>
      </c>
      <c r="D79" s="41"/>
      <c r="E79" s="41"/>
      <c r="F79" s="70">
        <f>'New Project'!F71</f>
        <v>0</v>
      </c>
      <c r="H79" s="98">
        <f>'Amended 9'!J79</f>
        <v>0</v>
      </c>
      <c r="I79" s="107"/>
      <c r="J79" s="100">
        <f>H79+I79</f>
        <v>0</v>
      </c>
    </row>
    <row r="80" spans="2:10" ht="18" customHeight="1" thickBot="1" x14ac:dyDescent="0.35">
      <c r="B80" s="12"/>
      <c r="C80" s="41" t="s">
        <v>171</v>
      </c>
      <c r="D80" s="41"/>
      <c r="E80" s="41"/>
      <c r="F80" s="70" t="str">
        <f>'New Project'!F72</f>
        <v/>
      </c>
      <c r="H80" s="98">
        <f>'Amended 9'!J80</f>
        <v>0</v>
      </c>
      <c r="I80" s="107"/>
      <c r="J80" s="100">
        <f>H80+I80</f>
        <v>0</v>
      </c>
    </row>
    <row r="81" spans="2:10" ht="18" customHeight="1" thickBot="1" x14ac:dyDescent="0.35">
      <c r="B81" s="12"/>
      <c r="C81" s="41" t="s">
        <v>172</v>
      </c>
      <c r="D81" s="41"/>
      <c r="E81" s="41"/>
      <c r="F81" s="70" t="str">
        <f>'New Project'!F73</f>
        <v/>
      </c>
      <c r="H81" s="98">
        <f>'Amended 9'!J81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9'!J85</f>
        <v>0</v>
      </c>
      <c r="I85" s="102"/>
      <c r="J85" s="101">
        <f>H85+I85</f>
        <v>0</v>
      </c>
    </row>
    <row r="86" spans="2:10" ht="18" customHeight="1" thickBot="1" x14ac:dyDescent="0.35">
      <c r="B86" s="12"/>
      <c r="C86" s="41" t="s">
        <v>169</v>
      </c>
      <c r="F86" s="66" t="str">
        <f>'New Project'!$F$77</f>
        <v/>
      </c>
      <c r="H86" s="106">
        <f>'Amended 9'!J86</f>
        <v>0</v>
      </c>
      <c r="I86" s="102"/>
      <c r="J86" s="100">
        <f>H86+I86</f>
        <v>0</v>
      </c>
    </row>
    <row r="87" spans="2:10" ht="18" customHeight="1" thickBot="1" x14ac:dyDescent="0.35">
      <c r="B87" s="12"/>
      <c r="C87" s="41" t="s">
        <v>170</v>
      </c>
      <c r="F87" s="66" t="str">
        <f>'New Project'!$F$77</f>
        <v/>
      </c>
      <c r="H87" s="106">
        <f>'Amended 9'!J87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9'!J90</f>
        <v>0</v>
      </c>
      <c r="I90" s="102"/>
      <c r="J90" s="101">
        <f>H90+I90</f>
        <v>0</v>
      </c>
    </row>
    <row r="91" spans="2:10" ht="18" customHeight="1" thickBot="1" x14ac:dyDescent="0.35">
      <c r="B91" s="12"/>
      <c r="C91" s="40" t="s">
        <v>86</v>
      </c>
      <c r="H91" s="106">
        <f>'Amended 9'!J91</f>
        <v>0</v>
      </c>
      <c r="I91" s="107"/>
      <c r="J91" s="100">
        <f>H91+I91</f>
        <v>0</v>
      </c>
    </row>
    <row r="92" spans="2:10" ht="18" customHeight="1" thickBot="1" x14ac:dyDescent="0.35">
      <c r="B92" s="12"/>
      <c r="C92" s="40" t="s">
        <v>87</v>
      </c>
      <c r="H92" s="106">
        <f>'Amended 9'!J92</f>
        <v>0</v>
      </c>
      <c r="I92" s="107"/>
      <c r="J92" s="100">
        <f>H92+I92</f>
        <v>0</v>
      </c>
    </row>
    <row r="93" spans="2:10" ht="18" customHeight="1" thickBot="1" x14ac:dyDescent="0.35">
      <c r="B93" s="12"/>
      <c r="C93" s="40" t="s">
        <v>88</v>
      </c>
      <c r="H93" s="106">
        <f>'Amended 9'!J93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9'!J97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9'!E235</f>
        <v>FY</v>
      </c>
      <c r="F235" s="65" t="str">
        <f>'Amended 9'!F235</f>
        <v xml:space="preserve">FY </v>
      </c>
      <c r="G235" s="65" t="str">
        <f>'Amended 9'!G235</f>
        <v xml:space="preserve">FY </v>
      </c>
      <c r="H235" s="65" t="str">
        <f>'Amended 9'!H235</f>
        <v xml:space="preserve">FY </v>
      </c>
      <c r="I235" s="65" t="str">
        <f>'Amended 9'!I235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9'!E239</f>
        <v>0</v>
      </c>
      <c r="F239" s="65">
        <f>'Amended 9'!F239</f>
        <v>0</v>
      </c>
      <c r="G239" s="65">
        <f>'Amended 9'!G239</f>
        <v>0</v>
      </c>
      <c r="H239" s="65">
        <f>'Amended 9'!H239</f>
        <v>0</v>
      </c>
      <c r="I239" s="65">
        <f>'Amended 9'!I239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9'!E242</f>
        <v>0</v>
      </c>
      <c r="F242" s="65">
        <f>'Amended 9'!F242</f>
        <v>0</v>
      </c>
      <c r="G242" s="65">
        <f>'Amended 9'!G242</f>
        <v>0</v>
      </c>
      <c r="H242" s="65">
        <f>'Amended 9'!H242</f>
        <v>0</v>
      </c>
      <c r="I242" s="65">
        <f>'Amended 9'!I242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9'!E245</f>
        <v>0</v>
      </c>
      <c r="F245" s="65">
        <f>'Amended 9'!F245</f>
        <v>0</v>
      </c>
      <c r="G245" s="65">
        <f>'Amended 9'!G245</f>
        <v>0</v>
      </c>
      <c r="H245" s="65">
        <f>'Amended 9'!H245</f>
        <v>0</v>
      </c>
      <c r="I245" s="65">
        <f>'Amended 9'!I245</f>
        <v>0</v>
      </c>
      <c r="J245" s="22">
        <f t="shared" si="0"/>
        <v>0</v>
      </c>
    </row>
    <row r="246" spans="2:10" x14ac:dyDescent="0.3">
      <c r="B246" s="20" t="s">
        <v>195</v>
      </c>
      <c r="C246" s="48"/>
      <c r="D246" s="48"/>
      <c r="E246" s="65">
        <f>'Amended 9'!E246</f>
        <v>0</v>
      </c>
      <c r="F246" s="65">
        <f>'Amended 9'!F246</f>
        <v>0</v>
      </c>
      <c r="G246" s="65">
        <f>'Amended 9'!G246</f>
        <v>0</v>
      </c>
      <c r="H246" s="65">
        <f>'Amended 9'!H246</f>
        <v>0</v>
      </c>
      <c r="I246" s="65">
        <f>'Amended 9'!I246</f>
        <v>0</v>
      </c>
      <c r="J246" s="22">
        <f t="shared" si="0"/>
        <v>0</v>
      </c>
    </row>
    <row r="247" spans="2:10" x14ac:dyDescent="0.3">
      <c r="B247" s="20" t="s">
        <v>196</v>
      </c>
      <c r="C247" s="48"/>
      <c r="D247" s="48"/>
      <c r="E247" s="65">
        <f>'Amended 9'!E247</f>
        <v>0</v>
      </c>
      <c r="F247" s="65">
        <f>'Amended 9'!F247</f>
        <v>0</v>
      </c>
      <c r="G247" s="65">
        <f>'Amended 9'!G247</f>
        <v>0</v>
      </c>
      <c r="H247" s="65">
        <f>'Amended 9'!H247</f>
        <v>0</v>
      </c>
      <c r="I247" s="65">
        <f>'Amended 9'!I247</f>
        <v>0</v>
      </c>
      <c r="J247" s="22">
        <f t="shared" si="0"/>
        <v>0</v>
      </c>
    </row>
    <row r="248" spans="2:10" x14ac:dyDescent="0.3">
      <c r="B248" s="20" t="s">
        <v>197</v>
      </c>
      <c r="C248" s="48"/>
      <c r="D248" s="48"/>
      <c r="E248" s="65">
        <f>'Amended 9'!E248</f>
        <v>0</v>
      </c>
      <c r="F248" s="65">
        <f>'Amended 9'!F248</f>
        <v>0</v>
      </c>
      <c r="G248" s="65">
        <f>'Amended 9'!G248</f>
        <v>0</v>
      </c>
      <c r="H248" s="65">
        <f>'Amended 9'!H248</f>
        <v>0</v>
      </c>
      <c r="I248" s="65">
        <f>'Amended 9'!I248</f>
        <v>0</v>
      </c>
      <c r="J248" s="22">
        <f t="shared" si="0"/>
        <v>0</v>
      </c>
    </row>
    <row r="249" spans="2:10" x14ac:dyDescent="0.3">
      <c r="B249" s="20" t="s">
        <v>198</v>
      </c>
      <c r="C249" s="48"/>
      <c r="D249" s="48"/>
      <c r="E249" s="65">
        <f>'Amended 9'!E249</f>
        <v>0</v>
      </c>
      <c r="F249" s="65">
        <f>'Amended 9'!F249</f>
        <v>0</v>
      </c>
      <c r="G249" s="65">
        <f>'Amended 9'!G249</f>
        <v>0</v>
      </c>
      <c r="H249" s="65">
        <f>'Amended 9'!H249</f>
        <v>0</v>
      </c>
      <c r="I249" s="65">
        <f>'Amended 9'!I249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u+P9xztAnKk7ylufZ1XWqW+fl5TXtRF7utozy+dh74xxadTd2ODFHXy0w/sdFoPP/gpe7h6A1Dhvt9Cc2yl/Bw==" saltValue="3gZnvsEcZMNCfag2NuKVHQ=="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83" priority="14" operator="equal">
      <formula>0</formula>
    </cfRule>
  </conditionalFormatting>
  <conditionalFormatting sqref="H61:H65">
    <cfRule type="cellIs" dxfId="82" priority="13" operator="equal">
      <formula>0</formula>
    </cfRule>
  </conditionalFormatting>
  <conditionalFormatting sqref="H68:H69">
    <cfRule type="cellIs" dxfId="81" priority="12" operator="equal">
      <formula>0</formula>
    </cfRule>
  </conditionalFormatting>
  <conditionalFormatting sqref="H77:H81">
    <cfRule type="cellIs" dxfId="80" priority="8" operator="equal">
      <formula>0</formula>
    </cfRule>
  </conditionalFormatting>
  <conditionalFormatting sqref="H85:H87">
    <cfRule type="cellIs" dxfId="79" priority="6" operator="equal">
      <formula>0</formula>
    </cfRule>
  </conditionalFormatting>
  <conditionalFormatting sqref="H90:H93">
    <cfRule type="cellIs" dxfId="78" priority="4" operator="equal">
      <formula>0</formula>
    </cfRule>
  </conditionalFormatting>
  <conditionalFormatting sqref="H97">
    <cfRule type="cellIs" dxfId="77" priority="2" operator="equal">
      <formula>0</formula>
    </cfRule>
  </conditionalFormatting>
  <conditionalFormatting sqref="J57:J58">
    <cfRule type="cellIs" dxfId="76" priority="11" operator="equal">
      <formula>0</formula>
    </cfRule>
  </conditionalFormatting>
  <conditionalFormatting sqref="J61:J65">
    <cfRule type="cellIs" dxfId="75" priority="10" operator="equal">
      <formula>0</formula>
    </cfRule>
  </conditionalFormatting>
  <conditionalFormatting sqref="J68:J69">
    <cfRule type="cellIs" dxfId="74" priority="9" operator="equal">
      <formula>0</formula>
    </cfRule>
  </conditionalFormatting>
  <conditionalFormatting sqref="J77:J81">
    <cfRule type="cellIs" dxfId="73" priority="7" operator="equal">
      <formula>0</formula>
    </cfRule>
  </conditionalFormatting>
  <conditionalFormatting sqref="J85:J87">
    <cfRule type="cellIs" dxfId="72" priority="5" operator="equal">
      <formula>0</formula>
    </cfRule>
  </conditionalFormatting>
  <conditionalFormatting sqref="J90:J93">
    <cfRule type="cellIs" dxfId="71" priority="3" operator="equal">
      <formula>0</formula>
    </cfRule>
  </conditionalFormatting>
  <conditionalFormatting sqref="J97">
    <cfRule type="cellIs" dxfId="70"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7413"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7414"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7415"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7416"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7417"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7418"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7419"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7420"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7421"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7422"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7423"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7424"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7425"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7426"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7427"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7428"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BE5D-EE13-42D7-998E-5ABE44B6A738}">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508</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10'!J57</f>
        <v>0</v>
      </c>
      <c r="I57" s="99"/>
      <c r="J57" s="100">
        <f>H57+I57</f>
        <v>0</v>
      </c>
    </row>
    <row r="58" spans="2:10" ht="18" customHeight="1" thickBot="1" x14ac:dyDescent="0.35">
      <c r="B58" s="10"/>
      <c r="C58" s="37" t="s">
        <v>232</v>
      </c>
      <c r="D58" s="37"/>
      <c r="H58" s="98">
        <f>'Amended 10'!J58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10'!J61</f>
        <v>0</v>
      </c>
      <c r="I61" s="102"/>
      <c r="J61" s="101">
        <f>H61+I61</f>
        <v>0</v>
      </c>
    </row>
    <row r="62" spans="2:10" ht="18" customHeight="1" thickBot="1" x14ac:dyDescent="0.35">
      <c r="B62" s="10"/>
      <c r="C62" s="37" t="s">
        <v>157</v>
      </c>
      <c r="D62" s="37"/>
      <c r="H62" s="106">
        <f>'Amended 10'!J62</f>
        <v>0</v>
      </c>
      <c r="I62" s="107"/>
      <c r="J62" s="101">
        <f>H62+I62</f>
        <v>0</v>
      </c>
    </row>
    <row r="63" spans="2:10" ht="18" customHeight="1" thickBot="1" x14ac:dyDescent="0.35">
      <c r="B63" s="12"/>
      <c r="C63" s="37" t="s">
        <v>156</v>
      </c>
      <c r="D63" s="37"/>
      <c r="H63" s="106">
        <f>'Amended 10'!J63</f>
        <v>0</v>
      </c>
      <c r="I63" s="107"/>
      <c r="J63" s="100">
        <f>H63+I63</f>
        <v>0</v>
      </c>
    </row>
    <row r="64" spans="2:10" ht="18" customHeight="1" thickBot="1" x14ac:dyDescent="0.35">
      <c r="B64" s="12"/>
      <c r="C64" s="37" t="s">
        <v>155</v>
      </c>
      <c r="D64" s="37"/>
      <c r="H64" s="106">
        <f>'Amended 10'!J64</f>
        <v>0</v>
      </c>
      <c r="I64" s="107"/>
      <c r="J64" s="101">
        <f>H64+I64</f>
        <v>0</v>
      </c>
    </row>
    <row r="65" spans="2:10" ht="18" customHeight="1" thickBot="1" x14ac:dyDescent="0.35">
      <c r="B65" s="12"/>
      <c r="C65" s="37" t="s">
        <v>154</v>
      </c>
      <c r="D65" s="37"/>
      <c r="H65" s="106">
        <f>'Amended 10'!J65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10'!J68</f>
        <v>0</v>
      </c>
      <c r="I68" s="102"/>
      <c r="J68" s="101">
        <f>H68+I68</f>
        <v>0</v>
      </c>
    </row>
    <row r="69" spans="2:10" ht="18" customHeight="1" thickBot="1" x14ac:dyDescent="0.35">
      <c r="B69" s="12"/>
      <c r="C69" s="40" t="s">
        <v>159</v>
      </c>
      <c r="D69" s="37"/>
      <c r="H69" s="106">
        <f>'Amended 10'!J69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10'!J77</f>
        <v>0</v>
      </c>
      <c r="I77" s="102"/>
      <c r="J77" s="100">
        <f>H77+I77</f>
        <v>0</v>
      </c>
    </row>
    <row r="78" spans="2:10" ht="18" customHeight="1" thickBot="1" x14ac:dyDescent="0.35">
      <c r="B78" s="12"/>
      <c r="C78" s="41" t="s">
        <v>169</v>
      </c>
      <c r="D78" s="178" t="s">
        <v>166</v>
      </c>
      <c r="E78" s="179"/>
      <c r="H78" s="98">
        <f>'Amended 10'!J78</f>
        <v>0</v>
      </c>
      <c r="I78" s="107"/>
      <c r="J78" s="100">
        <f>H78+I78</f>
        <v>0</v>
      </c>
    </row>
    <row r="79" spans="2:10" ht="18" customHeight="1" thickBot="1" x14ac:dyDescent="0.35">
      <c r="B79" s="12"/>
      <c r="C79" s="41" t="s">
        <v>170</v>
      </c>
      <c r="D79" s="41"/>
      <c r="E79" s="41"/>
      <c r="F79" s="70">
        <f>'New Project'!F71</f>
        <v>0</v>
      </c>
      <c r="H79" s="98">
        <f>'Amended 10'!J79</f>
        <v>0</v>
      </c>
      <c r="I79" s="107"/>
      <c r="J79" s="100">
        <f>H79+I79</f>
        <v>0</v>
      </c>
    </row>
    <row r="80" spans="2:10" ht="18" customHeight="1" thickBot="1" x14ac:dyDescent="0.35">
      <c r="B80" s="12"/>
      <c r="C80" s="41" t="s">
        <v>171</v>
      </c>
      <c r="D80" s="41"/>
      <c r="E80" s="41"/>
      <c r="F80" s="70" t="str">
        <f>'New Project'!F72</f>
        <v/>
      </c>
      <c r="H80" s="98">
        <f>'Amended 10'!J80</f>
        <v>0</v>
      </c>
      <c r="I80" s="107"/>
      <c r="J80" s="100">
        <f>H80+I80</f>
        <v>0</v>
      </c>
    </row>
    <row r="81" spans="2:10" ht="18" customHeight="1" thickBot="1" x14ac:dyDescent="0.35">
      <c r="B81" s="12"/>
      <c r="C81" s="41" t="s">
        <v>172</v>
      </c>
      <c r="D81" s="41"/>
      <c r="E81" s="41"/>
      <c r="F81" s="70" t="str">
        <f>'New Project'!F73</f>
        <v/>
      </c>
      <c r="H81" s="98">
        <f>'Amended 10'!J81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10'!J85</f>
        <v>0</v>
      </c>
      <c r="I85" s="102"/>
      <c r="J85" s="101">
        <f>H85+I85</f>
        <v>0</v>
      </c>
    </row>
    <row r="86" spans="2:10" ht="18" customHeight="1" thickBot="1" x14ac:dyDescent="0.35">
      <c r="B86" s="12"/>
      <c r="C86" s="41" t="s">
        <v>169</v>
      </c>
      <c r="F86" s="66" t="str">
        <f>'New Project'!$F$77</f>
        <v/>
      </c>
      <c r="H86" s="106">
        <f>'Amended 10'!J86</f>
        <v>0</v>
      </c>
      <c r="I86" s="102"/>
      <c r="J86" s="100">
        <f>H86+I86</f>
        <v>0</v>
      </c>
    </row>
    <row r="87" spans="2:10" ht="18" customHeight="1" thickBot="1" x14ac:dyDescent="0.35">
      <c r="B87" s="12"/>
      <c r="C87" s="41" t="s">
        <v>170</v>
      </c>
      <c r="F87" s="66" t="str">
        <f>'New Project'!$F$77</f>
        <v/>
      </c>
      <c r="H87" s="106">
        <f>'Amended 10'!J87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10'!J90</f>
        <v>0</v>
      </c>
      <c r="I90" s="102"/>
      <c r="J90" s="101">
        <f>H90+I90</f>
        <v>0</v>
      </c>
    </row>
    <row r="91" spans="2:10" ht="18" customHeight="1" thickBot="1" x14ac:dyDescent="0.35">
      <c r="B91" s="12"/>
      <c r="C91" s="40" t="s">
        <v>86</v>
      </c>
      <c r="H91" s="106">
        <f>'Amended 10'!J91</f>
        <v>0</v>
      </c>
      <c r="I91" s="107"/>
      <c r="J91" s="100">
        <f>H91+I91</f>
        <v>0</v>
      </c>
    </row>
    <row r="92" spans="2:10" ht="18" customHeight="1" thickBot="1" x14ac:dyDescent="0.35">
      <c r="B92" s="12"/>
      <c r="C92" s="40" t="s">
        <v>87</v>
      </c>
      <c r="H92" s="106">
        <f>'Amended 10'!J92</f>
        <v>0</v>
      </c>
      <c r="I92" s="107"/>
      <c r="J92" s="100">
        <f>H92+I92</f>
        <v>0</v>
      </c>
    </row>
    <row r="93" spans="2:10" ht="18" customHeight="1" thickBot="1" x14ac:dyDescent="0.35">
      <c r="B93" s="12"/>
      <c r="C93" s="40" t="s">
        <v>88</v>
      </c>
      <c r="H93" s="106">
        <f>'Amended 10'!J93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10'!J97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10'!E235</f>
        <v>FY</v>
      </c>
      <c r="F235" s="65" t="str">
        <f>'Amended 10'!F235</f>
        <v xml:space="preserve">FY </v>
      </c>
      <c r="G235" s="65" t="str">
        <f>'Amended 10'!G235</f>
        <v xml:space="preserve">FY </v>
      </c>
      <c r="H235" s="65" t="str">
        <f>'Amended 10'!H235</f>
        <v xml:space="preserve">FY </v>
      </c>
      <c r="I235" s="65" t="str">
        <f>'Amended 10'!I235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10'!E239</f>
        <v>0</v>
      </c>
      <c r="F239" s="65">
        <f>'Amended 10'!F239</f>
        <v>0</v>
      </c>
      <c r="G239" s="65">
        <f>'Amended 10'!G239</f>
        <v>0</v>
      </c>
      <c r="H239" s="65">
        <f>'Amended 10'!H239</f>
        <v>0</v>
      </c>
      <c r="I239" s="65">
        <f>'Amended 10'!I239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10'!E242</f>
        <v>0</v>
      </c>
      <c r="F242" s="65">
        <f>'Amended 10'!F242</f>
        <v>0</v>
      </c>
      <c r="G242" s="65">
        <f>'Amended 10'!G242</f>
        <v>0</v>
      </c>
      <c r="H242" s="65">
        <f>'Amended 10'!H242</f>
        <v>0</v>
      </c>
      <c r="I242" s="65">
        <f>'Amended 10'!I242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10'!E245</f>
        <v>0</v>
      </c>
      <c r="F245" s="65">
        <f>'Amended 10'!F245</f>
        <v>0</v>
      </c>
      <c r="G245" s="65">
        <f>'Amended 10'!G245</f>
        <v>0</v>
      </c>
      <c r="H245" s="65">
        <f>'Amended 10'!H245</f>
        <v>0</v>
      </c>
      <c r="I245" s="65">
        <f>'Amended 10'!I245</f>
        <v>0</v>
      </c>
      <c r="J245" s="22">
        <f t="shared" si="0"/>
        <v>0</v>
      </c>
    </row>
    <row r="246" spans="2:10" x14ac:dyDescent="0.3">
      <c r="B246" s="20" t="s">
        <v>195</v>
      </c>
      <c r="C246" s="48"/>
      <c r="D246" s="48"/>
      <c r="E246" s="65">
        <f>'Amended 10'!E246</f>
        <v>0</v>
      </c>
      <c r="F246" s="65">
        <f>'Amended 10'!F246</f>
        <v>0</v>
      </c>
      <c r="G246" s="65">
        <f>'Amended 10'!G246</f>
        <v>0</v>
      </c>
      <c r="H246" s="65">
        <f>'Amended 10'!H246</f>
        <v>0</v>
      </c>
      <c r="I246" s="65">
        <f>'Amended 10'!I246</f>
        <v>0</v>
      </c>
      <c r="J246" s="22">
        <f t="shared" si="0"/>
        <v>0</v>
      </c>
    </row>
    <row r="247" spans="2:10" x14ac:dyDescent="0.3">
      <c r="B247" s="20" t="s">
        <v>196</v>
      </c>
      <c r="C247" s="48"/>
      <c r="D247" s="48"/>
      <c r="E247" s="65">
        <f>'Amended 10'!E247</f>
        <v>0</v>
      </c>
      <c r="F247" s="65">
        <f>'Amended 10'!F247</f>
        <v>0</v>
      </c>
      <c r="G247" s="65">
        <f>'Amended 10'!G247</f>
        <v>0</v>
      </c>
      <c r="H247" s="65">
        <f>'Amended 10'!H247</f>
        <v>0</v>
      </c>
      <c r="I247" s="65">
        <f>'Amended 10'!I247</f>
        <v>0</v>
      </c>
      <c r="J247" s="22">
        <f t="shared" si="0"/>
        <v>0</v>
      </c>
    </row>
    <row r="248" spans="2:10" x14ac:dyDescent="0.3">
      <c r="B248" s="20" t="s">
        <v>197</v>
      </c>
      <c r="C248" s="48"/>
      <c r="D248" s="48"/>
      <c r="E248" s="65">
        <f>'Amended 10'!E248</f>
        <v>0</v>
      </c>
      <c r="F248" s="65">
        <f>'Amended 10'!F248</f>
        <v>0</v>
      </c>
      <c r="G248" s="65">
        <f>'Amended 10'!G248</f>
        <v>0</v>
      </c>
      <c r="H248" s="65">
        <f>'Amended 10'!H248</f>
        <v>0</v>
      </c>
      <c r="I248" s="65">
        <f>'Amended 10'!I248</f>
        <v>0</v>
      </c>
      <c r="J248" s="22">
        <f t="shared" si="0"/>
        <v>0</v>
      </c>
    </row>
    <row r="249" spans="2:10" x14ac:dyDescent="0.3">
      <c r="B249" s="20" t="s">
        <v>198</v>
      </c>
      <c r="C249" s="48"/>
      <c r="D249" s="48"/>
      <c r="E249" s="65">
        <f>'Amended 10'!E249</f>
        <v>0</v>
      </c>
      <c r="F249" s="65">
        <f>'Amended 10'!F249</f>
        <v>0</v>
      </c>
      <c r="G249" s="65">
        <f>'Amended 10'!G249</f>
        <v>0</v>
      </c>
      <c r="H249" s="65">
        <f>'Amended 10'!H249</f>
        <v>0</v>
      </c>
      <c r="I249" s="65">
        <f>'Amended 10'!I249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AHPmWbx4+ezPPND7nHgRzbcSHzZ3hi2RXig636HyxW5xI6aEi2E8HU9hpDy/mGu8itHP8wc+QadJJ8w19KRKcA==" saltValue="L9HUwRjPsaHWGtyjkY9tW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69" priority="14" operator="equal">
      <formula>0</formula>
    </cfRule>
  </conditionalFormatting>
  <conditionalFormatting sqref="H61:H65">
    <cfRule type="cellIs" dxfId="68" priority="13" operator="equal">
      <formula>0</formula>
    </cfRule>
  </conditionalFormatting>
  <conditionalFormatting sqref="H68:H69">
    <cfRule type="cellIs" dxfId="67" priority="12" operator="equal">
      <formula>0</formula>
    </cfRule>
  </conditionalFormatting>
  <conditionalFormatting sqref="H77:H81">
    <cfRule type="cellIs" dxfId="66" priority="8" operator="equal">
      <formula>0</formula>
    </cfRule>
  </conditionalFormatting>
  <conditionalFormatting sqref="H85:H87">
    <cfRule type="cellIs" dxfId="65" priority="6" operator="equal">
      <formula>0</formula>
    </cfRule>
  </conditionalFormatting>
  <conditionalFormatting sqref="H90:H93">
    <cfRule type="cellIs" dxfId="64" priority="4" operator="equal">
      <formula>0</formula>
    </cfRule>
  </conditionalFormatting>
  <conditionalFormatting sqref="H97">
    <cfRule type="cellIs" dxfId="63" priority="2" operator="equal">
      <formula>0</formula>
    </cfRule>
  </conditionalFormatting>
  <conditionalFormatting sqref="J57:J58">
    <cfRule type="cellIs" dxfId="62" priority="11" operator="equal">
      <formula>0</formula>
    </cfRule>
  </conditionalFormatting>
  <conditionalFormatting sqref="J61:J65">
    <cfRule type="cellIs" dxfId="61" priority="10" operator="equal">
      <formula>0</formula>
    </cfRule>
  </conditionalFormatting>
  <conditionalFormatting sqref="J68:J69">
    <cfRule type="cellIs" dxfId="60" priority="9" operator="equal">
      <formula>0</formula>
    </cfRule>
  </conditionalFormatting>
  <conditionalFormatting sqref="J77:J81">
    <cfRule type="cellIs" dxfId="59" priority="7" operator="equal">
      <formula>0</formula>
    </cfRule>
  </conditionalFormatting>
  <conditionalFormatting sqref="J85:J87">
    <cfRule type="cellIs" dxfId="58" priority="5" operator="equal">
      <formula>0</formula>
    </cfRule>
  </conditionalFormatting>
  <conditionalFormatting sqref="J90:J93">
    <cfRule type="cellIs" dxfId="57" priority="3" operator="equal">
      <formula>0</formula>
    </cfRule>
  </conditionalFormatting>
  <conditionalFormatting sqref="J97">
    <cfRule type="cellIs" dxfId="56"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8437"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8438"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8439"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8440"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8441"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8442"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8443"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8444"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8445"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8446"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8447"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8448"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8449"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8450"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8451"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8452"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5D69-80D3-4DD9-9554-F6B12A38025B}">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509</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11'!J57</f>
        <v>0</v>
      </c>
      <c r="I57" s="99"/>
      <c r="J57" s="100">
        <f>H57+I57</f>
        <v>0</v>
      </c>
    </row>
    <row r="58" spans="2:10" ht="18" customHeight="1" thickBot="1" x14ac:dyDescent="0.35">
      <c r="B58" s="10"/>
      <c r="C58" s="37" t="s">
        <v>232</v>
      </c>
      <c r="D58" s="37"/>
      <c r="H58" s="98">
        <f>'Amended 11'!J58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11'!J61</f>
        <v>0</v>
      </c>
      <c r="I61" s="102"/>
      <c r="J61" s="101">
        <f>H61+I61</f>
        <v>0</v>
      </c>
    </row>
    <row r="62" spans="2:10" ht="18" customHeight="1" thickBot="1" x14ac:dyDescent="0.35">
      <c r="B62" s="10"/>
      <c r="C62" s="37" t="s">
        <v>157</v>
      </c>
      <c r="D62" s="37"/>
      <c r="H62" s="106">
        <f>'Amended 11'!J62</f>
        <v>0</v>
      </c>
      <c r="I62" s="107"/>
      <c r="J62" s="101">
        <f>H62+I62</f>
        <v>0</v>
      </c>
    </row>
    <row r="63" spans="2:10" ht="18" customHeight="1" thickBot="1" x14ac:dyDescent="0.35">
      <c r="B63" s="12"/>
      <c r="C63" s="37" t="s">
        <v>156</v>
      </c>
      <c r="D63" s="37"/>
      <c r="H63" s="106">
        <f>'Amended 11'!J63</f>
        <v>0</v>
      </c>
      <c r="I63" s="107"/>
      <c r="J63" s="100">
        <f>H63+I63</f>
        <v>0</v>
      </c>
    </row>
    <row r="64" spans="2:10" ht="18" customHeight="1" thickBot="1" x14ac:dyDescent="0.35">
      <c r="B64" s="12"/>
      <c r="C64" s="37" t="s">
        <v>155</v>
      </c>
      <c r="D64" s="37"/>
      <c r="H64" s="106">
        <f>'Amended 11'!J64</f>
        <v>0</v>
      </c>
      <c r="I64" s="107"/>
      <c r="J64" s="101">
        <f>H64+I64</f>
        <v>0</v>
      </c>
    </row>
    <row r="65" spans="2:10" ht="18" customHeight="1" thickBot="1" x14ac:dyDescent="0.35">
      <c r="B65" s="12"/>
      <c r="C65" s="37" t="s">
        <v>154</v>
      </c>
      <c r="D65" s="37"/>
      <c r="H65" s="106">
        <f>'Amended 11'!J65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11'!J68</f>
        <v>0</v>
      </c>
      <c r="I68" s="102"/>
      <c r="J68" s="101">
        <f>H68+I68</f>
        <v>0</v>
      </c>
    </row>
    <row r="69" spans="2:10" ht="18" customHeight="1" thickBot="1" x14ac:dyDescent="0.35">
      <c r="B69" s="12"/>
      <c r="C69" s="40" t="s">
        <v>159</v>
      </c>
      <c r="D69" s="37"/>
      <c r="H69" s="106">
        <f>'Amended 11'!J69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11'!J77</f>
        <v>0</v>
      </c>
      <c r="I77" s="102"/>
      <c r="J77" s="100">
        <f>H77+I77</f>
        <v>0</v>
      </c>
    </row>
    <row r="78" spans="2:10" ht="18" customHeight="1" thickBot="1" x14ac:dyDescent="0.35">
      <c r="B78" s="12"/>
      <c r="C78" s="41" t="s">
        <v>169</v>
      </c>
      <c r="D78" s="178" t="s">
        <v>166</v>
      </c>
      <c r="E78" s="179"/>
      <c r="H78" s="98">
        <f>'Amended 11'!J78</f>
        <v>0</v>
      </c>
      <c r="I78" s="107"/>
      <c r="J78" s="100">
        <f>H78+I78</f>
        <v>0</v>
      </c>
    </row>
    <row r="79" spans="2:10" ht="18" customHeight="1" thickBot="1" x14ac:dyDescent="0.35">
      <c r="B79" s="12"/>
      <c r="C79" s="41" t="s">
        <v>170</v>
      </c>
      <c r="D79" s="41"/>
      <c r="E79" s="41"/>
      <c r="F79" s="70">
        <f>'New Project'!F71</f>
        <v>0</v>
      </c>
      <c r="H79" s="98">
        <f>'Amended 11'!J79</f>
        <v>0</v>
      </c>
      <c r="I79" s="107"/>
      <c r="J79" s="100">
        <f>H79+I79</f>
        <v>0</v>
      </c>
    </row>
    <row r="80" spans="2:10" ht="18" customHeight="1" thickBot="1" x14ac:dyDescent="0.35">
      <c r="B80" s="12"/>
      <c r="C80" s="41" t="s">
        <v>171</v>
      </c>
      <c r="D80" s="41"/>
      <c r="E80" s="41"/>
      <c r="F80" s="70" t="str">
        <f>'New Project'!F72</f>
        <v/>
      </c>
      <c r="H80" s="98">
        <f>'Amended 11'!J80</f>
        <v>0</v>
      </c>
      <c r="I80" s="107"/>
      <c r="J80" s="100">
        <f>H80+I80</f>
        <v>0</v>
      </c>
    </row>
    <row r="81" spans="2:10" ht="18" customHeight="1" thickBot="1" x14ac:dyDescent="0.35">
      <c r="B81" s="12"/>
      <c r="C81" s="41" t="s">
        <v>172</v>
      </c>
      <c r="D81" s="41"/>
      <c r="E81" s="41"/>
      <c r="F81" s="70" t="str">
        <f>'New Project'!F73</f>
        <v/>
      </c>
      <c r="H81" s="98">
        <f>'Amended 11'!J81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11'!J85</f>
        <v>0</v>
      </c>
      <c r="I85" s="102"/>
      <c r="J85" s="101">
        <f>H85+I85</f>
        <v>0</v>
      </c>
    </row>
    <row r="86" spans="2:10" ht="18" customHeight="1" thickBot="1" x14ac:dyDescent="0.35">
      <c r="B86" s="12"/>
      <c r="C86" s="41" t="s">
        <v>169</v>
      </c>
      <c r="F86" s="66" t="str">
        <f>'New Project'!$F$77</f>
        <v/>
      </c>
      <c r="H86" s="106">
        <f>'Amended 11'!J86</f>
        <v>0</v>
      </c>
      <c r="I86" s="102"/>
      <c r="J86" s="100">
        <f>H86+I86</f>
        <v>0</v>
      </c>
    </row>
    <row r="87" spans="2:10" ht="18" customHeight="1" thickBot="1" x14ac:dyDescent="0.35">
      <c r="B87" s="12"/>
      <c r="C87" s="41" t="s">
        <v>170</v>
      </c>
      <c r="F87" s="66" t="str">
        <f>'New Project'!$F$77</f>
        <v/>
      </c>
      <c r="H87" s="106">
        <f>'Amended 11'!J87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11'!J90</f>
        <v>0</v>
      </c>
      <c r="I90" s="102"/>
      <c r="J90" s="101">
        <f>H90+I90</f>
        <v>0</v>
      </c>
    </row>
    <row r="91" spans="2:10" ht="18" customHeight="1" thickBot="1" x14ac:dyDescent="0.35">
      <c r="B91" s="12"/>
      <c r="C91" s="40" t="s">
        <v>86</v>
      </c>
      <c r="H91" s="106">
        <f>'Amended 11'!J91</f>
        <v>0</v>
      </c>
      <c r="I91" s="107"/>
      <c r="J91" s="100">
        <f>H91+I91</f>
        <v>0</v>
      </c>
    </row>
    <row r="92" spans="2:10" ht="18" customHeight="1" thickBot="1" x14ac:dyDescent="0.35">
      <c r="B92" s="12"/>
      <c r="C92" s="40" t="s">
        <v>87</v>
      </c>
      <c r="H92" s="106">
        <f>'Amended 11'!J92</f>
        <v>0</v>
      </c>
      <c r="I92" s="107"/>
      <c r="J92" s="100">
        <f>H92+I92</f>
        <v>0</v>
      </c>
    </row>
    <row r="93" spans="2:10" ht="18" customHeight="1" thickBot="1" x14ac:dyDescent="0.35">
      <c r="B93" s="12"/>
      <c r="C93" s="40" t="s">
        <v>88</v>
      </c>
      <c r="H93" s="106">
        <f>'Amended 11'!J93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11'!J97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11'!E235</f>
        <v>FY</v>
      </c>
      <c r="F235" s="65" t="str">
        <f>'Amended 11'!F235</f>
        <v xml:space="preserve">FY </v>
      </c>
      <c r="G235" s="65" t="str">
        <f>'Amended 11'!G235</f>
        <v xml:space="preserve">FY </v>
      </c>
      <c r="H235" s="65" t="str">
        <f>'Amended 11'!H235</f>
        <v xml:space="preserve">FY </v>
      </c>
      <c r="I235" s="65" t="str">
        <f>'Amended 11'!I235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11'!E239</f>
        <v>0</v>
      </c>
      <c r="F239" s="65">
        <f>'Amended 11'!F239</f>
        <v>0</v>
      </c>
      <c r="G239" s="65">
        <f>'Amended 11'!G239</f>
        <v>0</v>
      </c>
      <c r="H239" s="65">
        <f>'Amended 11'!H239</f>
        <v>0</v>
      </c>
      <c r="I239" s="65">
        <f>'Amended 11'!I239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11'!E242</f>
        <v>0</v>
      </c>
      <c r="F242" s="65">
        <f>'Amended 11'!F242</f>
        <v>0</v>
      </c>
      <c r="G242" s="65">
        <f>'Amended 11'!G242</f>
        <v>0</v>
      </c>
      <c r="H242" s="65">
        <f>'Amended 11'!H242</f>
        <v>0</v>
      </c>
      <c r="I242" s="65">
        <f>'Amended 11'!I242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11'!E245</f>
        <v>0</v>
      </c>
      <c r="F245" s="65">
        <f>'Amended 11'!F245</f>
        <v>0</v>
      </c>
      <c r="G245" s="65">
        <f>'Amended 11'!G245</f>
        <v>0</v>
      </c>
      <c r="H245" s="65">
        <f>'Amended 11'!H245</f>
        <v>0</v>
      </c>
      <c r="I245" s="65">
        <f>'Amended 11'!I245</f>
        <v>0</v>
      </c>
      <c r="J245" s="22">
        <f t="shared" si="0"/>
        <v>0</v>
      </c>
    </row>
    <row r="246" spans="2:10" x14ac:dyDescent="0.3">
      <c r="B246" s="20" t="s">
        <v>195</v>
      </c>
      <c r="C246" s="48"/>
      <c r="D246" s="48"/>
      <c r="E246" s="65">
        <f>'Amended 11'!E246</f>
        <v>0</v>
      </c>
      <c r="F246" s="65">
        <f>'Amended 11'!F246</f>
        <v>0</v>
      </c>
      <c r="G246" s="65">
        <f>'Amended 11'!G246</f>
        <v>0</v>
      </c>
      <c r="H246" s="65">
        <f>'Amended 11'!H246</f>
        <v>0</v>
      </c>
      <c r="I246" s="65">
        <f>'Amended 11'!I246</f>
        <v>0</v>
      </c>
      <c r="J246" s="22">
        <f t="shared" si="0"/>
        <v>0</v>
      </c>
    </row>
    <row r="247" spans="2:10" x14ac:dyDescent="0.3">
      <c r="B247" s="20" t="s">
        <v>196</v>
      </c>
      <c r="C247" s="48"/>
      <c r="D247" s="48"/>
      <c r="E247" s="65">
        <f>'Amended 11'!E247</f>
        <v>0</v>
      </c>
      <c r="F247" s="65">
        <f>'Amended 11'!F247</f>
        <v>0</v>
      </c>
      <c r="G247" s="65">
        <f>'Amended 11'!G247</f>
        <v>0</v>
      </c>
      <c r="H247" s="65">
        <f>'Amended 11'!H247</f>
        <v>0</v>
      </c>
      <c r="I247" s="65">
        <f>'Amended 11'!I247</f>
        <v>0</v>
      </c>
      <c r="J247" s="22">
        <f t="shared" si="0"/>
        <v>0</v>
      </c>
    </row>
    <row r="248" spans="2:10" x14ac:dyDescent="0.3">
      <c r="B248" s="20" t="s">
        <v>197</v>
      </c>
      <c r="C248" s="48"/>
      <c r="D248" s="48"/>
      <c r="E248" s="65">
        <f>'Amended 11'!E248</f>
        <v>0</v>
      </c>
      <c r="F248" s="65">
        <f>'Amended 11'!F248</f>
        <v>0</v>
      </c>
      <c r="G248" s="65">
        <f>'Amended 11'!G248</f>
        <v>0</v>
      </c>
      <c r="H248" s="65">
        <f>'Amended 11'!H248</f>
        <v>0</v>
      </c>
      <c r="I248" s="65">
        <f>'Amended 11'!I248</f>
        <v>0</v>
      </c>
      <c r="J248" s="22">
        <f t="shared" si="0"/>
        <v>0</v>
      </c>
    </row>
    <row r="249" spans="2:10" x14ac:dyDescent="0.3">
      <c r="B249" s="20" t="s">
        <v>198</v>
      </c>
      <c r="C249" s="48"/>
      <c r="D249" s="48"/>
      <c r="E249" s="65">
        <f>'Amended 11'!E249</f>
        <v>0</v>
      </c>
      <c r="F249" s="65">
        <f>'Amended 11'!F249</f>
        <v>0</v>
      </c>
      <c r="G249" s="65">
        <f>'Amended 11'!G249</f>
        <v>0</v>
      </c>
      <c r="H249" s="65">
        <f>'Amended 11'!H249</f>
        <v>0</v>
      </c>
      <c r="I249" s="65">
        <f>'Amended 11'!I249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4tCMdwu/26K3oU8ZL6zgoVHIsock/zX/1YcWsRtB6rwhrr5+f3izCZV5/si9mOVpKqHzMEP9Jjpu7kt5rWLKOw==" saltValue="BSpkv7iDHD4qKkzNWoqpS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55" priority="14" operator="equal">
      <formula>0</formula>
    </cfRule>
  </conditionalFormatting>
  <conditionalFormatting sqref="H61:H65">
    <cfRule type="cellIs" dxfId="54" priority="13" operator="equal">
      <formula>0</formula>
    </cfRule>
  </conditionalFormatting>
  <conditionalFormatting sqref="H68:H69">
    <cfRule type="cellIs" dxfId="53" priority="12" operator="equal">
      <formula>0</formula>
    </cfRule>
  </conditionalFormatting>
  <conditionalFormatting sqref="H77:H81">
    <cfRule type="cellIs" dxfId="52" priority="8" operator="equal">
      <formula>0</formula>
    </cfRule>
  </conditionalFormatting>
  <conditionalFormatting sqref="H85:H87">
    <cfRule type="cellIs" dxfId="51" priority="6" operator="equal">
      <formula>0</formula>
    </cfRule>
  </conditionalFormatting>
  <conditionalFormatting sqref="H90:H93">
    <cfRule type="cellIs" dxfId="50" priority="4" operator="equal">
      <formula>0</formula>
    </cfRule>
  </conditionalFormatting>
  <conditionalFormatting sqref="H97">
    <cfRule type="cellIs" dxfId="49" priority="2" operator="equal">
      <formula>0</formula>
    </cfRule>
  </conditionalFormatting>
  <conditionalFormatting sqref="J57:J58">
    <cfRule type="cellIs" dxfId="48" priority="11" operator="equal">
      <formula>0</formula>
    </cfRule>
  </conditionalFormatting>
  <conditionalFormatting sqref="J61:J65">
    <cfRule type="cellIs" dxfId="47" priority="10" operator="equal">
      <formula>0</formula>
    </cfRule>
  </conditionalFormatting>
  <conditionalFormatting sqref="J68:J69">
    <cfRule type="cellIs" dxfId="46" priority="9" operator="equal">
      <formula>0</formula>
    </cfRule>
  </conditionalFormatting>
  <conditionalFormatting sqref="J77:J81">
    <cfRule type="cellIs" dxfId="45" priority="7" operator="equal">
      <formula>0</formula>
    </cfRule>
  </conditionalFormatting>
  <conditionalFormatting sqref="J85:J87">
    <cfRule type="cellIs" dxfId="44" priority="5" operator="equal">
      <formula>0</formula>
    </cfRule>
  </conditionalFormatting>
  <conditionalFormatting sqref="J90:J93">
    <cfRule type="cellIs" dxfId="43" priority="3" operator="equal">
      <formula>0</formula>
    </cfRule>
  </conditionalFormatting>
  <conditionalFormatting sqref="J97">
    <cfRule type="cellIs" dxfId="42"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9461"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9462"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9463"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9464"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9465"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9466"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9467"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9468"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9469"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9470"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9471"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947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947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9474"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9475"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9476"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026-9A50-42B2-AE44-3D09ECA28BCE}">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510</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12'!J57</f>
        <v>0</v>
      </c>
      <c r="I57" s="99"/>
      <c r="J57" s="100">
        <f>H57+I57</f>
        <v>0</v>
      </c>
    </row>
    <row r="58" spans="2:10" ht="18" customHeight="1" thickBot="1" x14ac:dyDescent="0.35">
      <c r="B58" s="10"/>
      <c r="C58" s="37" t="s">
        <v>232</v>
      </c>
      <c r="D58" s="37"/>
      <c r="H58" s="98">
        <f>'Amended 12'!J58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12'!J61</f>
        <v>0</v>
      </c>
      <c r="I61" s="102"/>
      <c r="J61" s="101">
        <f>H61+I61</f>
        <v>0</v>
      </c>
    </row>
    <row r="62" spans="2:10" ht="18" customHeight="1" thickBot="1" x14ac:dyDescent="0.35">
      <c r="B62" s="10"/>
      <c r="C62" s="37" t="s">
        <v>157</v>
      </c>
      <c r="D62" s="37"/>
      <c r="H62" s="106">
        <f>'Amended 12'!J62</f>
        <v>0</v>
      </c>
      <c r="I62" s="107"/>
      <c r="J62" s="101">
        <f>H62+I62</f>
        <v>0</v>
      </c>
    </row>
    <row r="63" spans="2:10" ht="18" customHeight="1" thickBot="1" x14ac:dyDescent="0.35">
      <c r="B63" s="12"/>
      <c r="C63" s="37" t="s">
        <v>156</v>
      </c>
      <c r="D63" s="37"/>
      <c r="H63" s="106">
        <f>'Amended 12'!J63</f>
        <v>0</v>
      </c>
      <c r="I63" s="107"/>
      <c r="J63" s="100">
        <f>H63+I63</f>
        <v>0</v>
      </c>
    </row>
    <row r="64" spans="2:10" ht="18" customHeight="1" thickBot="1" x14ac:dyDescent="0.35">
      <c r="B64" s="12"/>
      <c r="C64" s="37" t="s">
        <v>155</v>
      </c>
      <c r="D64" s="37"/>
      <c r="H64" s="106">
        <f>'Amended 12'!J64</f>
        <v>0</v>
      </c>
      <c r="I64" s="107"/>
      <c r="J64" s="101">
        <f>H64+I64</f>
        <v>0</v>
      </c>
    </row>
    <row r="65" spans="2:10" ht="18" customHeight="1" thickBot="1" x14ac:dyDescent="0.35">
      <c r="B65" s="12"/>
      <c r="C65" s="37" t="s">
        <v>154</v>
      </c>
      <c r="D65" s="37"/>
      <c r="H65" s="106">
        <f>'Amended 12'!J65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12'!J68</f>
        <v>0</v>
      </c>
      <c r="I68" s="102"/>
      <c r="J68" s="101">
        <f>H68+I68</f>
        <v>0</v>
      </c>
    </row>
    <row r="69" spans="2:10" ht="18" customHeight="1" thickBot="1" x14ac:dyDescent="0.35">
      <c r="B69" s="12"/>
      <c r="C69" s="40" t="s">
        <v>159</v>
      </c>
      <c r="D69" s="37"/>
      <c r="H69" s="106">
        <f>'Amended 12'!J69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12'!J77</f>
        <v>0</v>
      </c>
      <c r="I77" s="102"/>
      <c r="J77" s="100">
        <f>H77+I77</f>
        <v>0</v>
      </c>
    </row>
    <row r="78" spans="2:10" ht="18" customHeight="1" thickBot="1" x14ac:dyDescent="0.35">
      <c r="B78" s="12"/>
      <c r="C78" s="41" t="s">
        <v>169</v>
      </c>
      <c r="D78" s="178" t="s">
        <v>166</v>
      </c>
      <c r="E78" s="179"/>
      <c r="H78" s="98">
        <f>'Amended 12'!J78</f>
        <v>0</v>
      </c>
      <c r="I78" s="107"/>
      <c r="J78" s="100">
        <f>H78+I78</f>
        <v>0</v>
      </c>
    </row>
    <row r="79" spans="2:10" ht="18" customHeight="1" thickBot="1" x14ac:dyDescent="0.35">
      <c r="B79" s="12"/>
      <c r="C79" s="41" t="s">
        <v>170</v>
      </c>
      <c r="D79" s="41"/>
      <c r="E79" s="41"/>
      <c r="F79" s="70">
        <f>'New Project'!F71</f>
        <v>0</v>
      </c>
      <c r="H79" s="98">
        <f>'Amended 12'!J79</f>
        <v>0</v>
      </c>
      <c r="I79" s="107"/>
      <c r="J79" s="100">
        <f>H79+I79</f>
        <v>0</v>
      </c>
    </row>
    <row r="80" spans="2:10" ht="18" customHeight="1" thickBot="1" x14ac:dyDescent="0.35">
      <c r="B80" s="12"/>
      <c r="C80" s="41" t="s">
        <v>171</v>
      </c>
      <c r="D80" s="41"/>
      <c r="E80" s="41"/>
      <c r="F80" s="70" t="str">
        <f>'New Project'!F72</f>
        <v/>
      </c>
      <c r="H80" s="98">
        <f>'Amended 12'!J80</f>
        <v>0</v>
      </c>
      <c r="I80" s="107"/>
      <c r="J80" s="100">
        <f>H80+I80</f>
        <v>0</v>
      </c>
    </row>
    <row r="81" spans="2:10" ht="18" customHeight="1" thickBot="1" x14ac:dyDescent="0.35">
      <c r="B81" s="12"/>
      <c r="C81" s="41" t="s">
        <v>172</v>
      </c>
      <c r="D81" s="41"/>
      <c r="E81" s="41"/>
      <c r="F81" s="70" t="str">
        <f>'New Project'!F73</f>
        <v/>
      </c>
      <c r="H81" s="98">
        <f>'Amended 12'!J81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12'!J85</f>
        <v>0</v>
      </c>
      <c r="I85" s="102"/>
      <c r="J85" s="101">
        <f>H85+I85</f>
        <v>0</v>
      </c>
    </row>
    <row r="86" spans="2:10" ht="18" customHeight="1" thickBot="1" x14ac:dyDescent="0.35">
      <c r="B86" s="12"/>
      <c r="C86" s="41" t="s">
        <v>169</v>
      </c>
      <c r="F86" s="66" t="str">
        <f>'New Project'!$F$77</f>
        <v/>
      </c>
      <c r="H86" s="106">
        <f>'Amended 12'!J86</f>
        <v>0</v>
      </c>
      <c r="I86" s="102"/>
      <c r="J86" s="100">
        <f>H86+I86</f>
        <v>0</v>
      </c>
    </row>
    <row r="87" spans="2:10" ht="18" customHeight="1" thickBot="1" x14ac:dyDescent="0.35">
      <c r="B87" s="12"/>
      <c r="C87" s="41" t="s">
        <v>170</v>
      </c>
      <c r="F87" s="66" t="str">
        <f>'New Project'!$F$77</f>
        <v/>
      </c>
      <c r="H87" s="106">
        <f>'Amended 12'!J87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12'!J90</f>
        <v>0</v>
      </c>
      <c r="I90" s="102"/>
      <c r="J90" s="101">
        <f>H90+I90</f>
        <v>0</v>
      </c>
    </row>
    <row r="91" spans="2:10" ht="18" customHeight="1" thickBot="1" x14ac:dyDescent="0.35">
      <c r="B91" s="12"/>
      <c r="C91" s="40" t="s">
        <v>86</v>
      </c>
      <c r="H91" s="106">
        <f>'Amended 12'!J91</f>
        <v>0</v>
      </c>
      <c r="I91" s="107"/>
      <c r="J91" s="100">
        <f>H91+I91</f>
        <v>0</v>
      </c>
    </row>
    <row r="92" spans="2:10" ht="18" customHeight="1" thickBot="1" x14ac:dyDescent="0.35">
      <c r="B92" s="12"/>
      <c r="C92" s="40" t="s">
        <v>87</v>
      </c>
      <c r="H92" s="106">
        <f>'Amended 12'!J92</f>
        <v>0</v>
      </c>
      <c r="I92" s="107"/>
      <c r="J92" s="100">
        <f>H92+I92</f>
        <v>0</v>
      </c>
    </row>
    <row r="93" spans="2:10" ht="18" customHeight="1" thickBot="1" x14ac:dyDescent="0.35">
      <c r="B93" s="12"/>
      <c r="C93" s="40" t="s">
        <v>88</v>
      </c>
      <c r="H93" s="106">
        <f>'Amended 12'!J93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12'!J97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12'!E235</f>
        <v>FY</v>
      </c>
      <c r="F235" s="65" t="str">
        <f>'Amended 12'!F235</f>
        <v xml:space="preserve">FY </v>
      </c>
      <c r="G235" s="65" t="str">
        <f>'Amended 12'!G235</f>
        <v xml:space="preserve">FY </v>
      </c>
      <c r="H235" s="65" t="str">
        <f>'Amended 12'!H235</f>
        <v xml:space="preserve">FY </v>
      </c>
      <c r="I235" s="65" t="str">
        <f>'Amended 12'!I235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12'!E239</f>
        <v>0</v>
      </c>
      <c r="F239" s="65">
        <f>'Amended 12'!F239</f>
        <v>0</v>
      </c>
      <c r="G239" s="65">
        <f>'Amended 12'!G239</f>
        <v>0</v>
      </c>
      <c r="H239" s="65">
        <f>'Amended 12'!H239</f>
        <v>0</v>
      </c>
      <c r="I239" s="65">
        <f>'Amended 12'!I239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12'!E242</f>
        <v>0</v>
      </c>
      <c r="F242" s="65">
        <f>'Amended 12'!F242</f>
        <v>0</v>
      </c>
      <c r="G242" s="65">
        <f>'Amended 12'!G242</f>
        <v>0</v>
      </c>
      <c r="H242" s="65">
        <f>'Amended 12'!H242</f>
        <v>0</v>
      </c>
      <c r="I242" s="65">
        <f>'Amended 12'!I242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12'!E245</f>
        <v>0</v>
      </c>
      <c r="F245" s="65">
        <f>'Amended 12'!F245</f>
        <v>0</v>
      </c>
      <c r="G245" s="65">
        <f>'Amended 12'!G245</f>
        <v>0</v>
      </c>
      <c r="H245" s="65">
        <f>'Amended 12'!H245</f>
        <v>0</v>
      </c>
      <c r="I245" s="65">
        <f>'Amended 12'!I245</f>
        <v>0</v>
      </c>
      <c r="J245" s="22">
        <f t="shared" si="0"/>
        <v>0</v>
      </c>
    </row>
    <row r="246" spans="2:10" x14ac:dyDescent="0.3">
      <c r="B246" s="20" t="s">
        <v>195</v>
      </c>
      <c r="C246" s="48"/>
      <c r="D246" s="48"/>
      <c r="E246" s="65">
        <f>'Amended 12'!E246</f>
        <v>0</v>
      </c>
      <c r="F246" s="65">
        <f>'Amended 12'!F246</f>
        <v>0</v>
      </c>
      <c r="G246" s="65">
        <f>'Amended 12'!G246</f>
        <v>0</v>
      </c>
      <c r="H246" s="65">
        <f>'Amended 12'!H246</f>
        <v>0</v>
      </c>
      <c r="I246" s="65">
        <f>'Amended 12'!I246</f>
        <v>0</v>
      </c>
      <c r="J246" s="22">
        <f t="shared" si="0"/>
        <v>0</v>
      </c>
    </row>
    <row r="247" spans="2:10" x14ac:dyDescent="0.3">
      <c r="B247" s="20" t="s">
        <v>196</v>
      </c>
      <c r="C247" s="48"/>
      <c r="D247" s="48"/>
      <c r="E247" s="65">
        <f>'Amended 12'!E247</f>
        <v>0</v>
      </c>
      <c r="F247" s="65">
        <f>'Amended 12'!F247</f>
        <v>0</v>
      </c>
      <c r="G247" s="65">
        <f>'Amended 12'!G247</f>
        <v>0</v>
      </c>
      <c r="H247" s="65">
        <f>'Amended 12'!H247</f>
        <v>0</v>
      </c>
      <c r="I247" s="65">
        <f>'Amended 12'!I247</f>
        <v>0</v>
      </c>
      <c r="J247" s="22">
        <f t="shared" si="0"/>
        <v>0</v>
      </c>
    </row>
    <row r="248" spans="2:10" x14ac:dyDescent="0.3">
      <c r="B248" s="20" t="s">
        <v>197</v>
      </c>
      <c r="C248" s="48"/>
      <c r="D248" s="48"/>
      <c r="E248" s="65">
        <f>'Amended 12'!E248</f>
        <v>0</v>
      </c>
      <c r="F248" s="65">
        <f>'Amended 12'!F248</f>
        <v>0</v>
      </c>
      <c r="G248" s="65">
        <f>'Amended 12'!G248</f>
        <v>0</v>
      </c>
      <c r="H248" s="65">
        <f>'Amended 12'!H248</f>
        <v>0</v>
      </c>
      <c r="I248" s="65">
        <f>'Amended 12'!I248</f>
        <v>0</v>
      </c>
      <c r="J248" s="22">
        <f t="shared" si="0"/>
        <v>0</v>
      </c>
    </row>
    <row r="249" spans="2:10" x14ac:dyDescent="0.3">
      <c r="B249" s="20" t="s">
        <v>198</v>
      </c>
      <c r="C249" s="48"/>
      <c r="D249" s="48"/>
      <c r="E249" s="65">
        <f>'Amended 12'!E249</f>
        <v>0</v>
      </c>
      <c r="F249" s="65">
        <f>'Amended 12'!F249</f>
        <v>0</v>
      </c>
      <c r="G249" s="65">
        <f>'Amended 12'!G249</f>
        <v>0</v>
      </c>
      <c r="H249" s="65">
        <f>'Amended 12'!H249</f>
        <v>0</v>
      </c>
      <c r="I249" s="65">
        <f>'Amended 12'!I249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KCvsNOKCBLiNy0UGJEOZgQ5xf5+bbUkX3E0M+84jwtZ0YJlS8FDoF+WcM+vjir18/vuBxtnV8mOJgc5mhPrNtg==" saltValue="m63MX1GtnuTJcLjnWpm/ig=="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41" priority="14" operator="equal">
      <formula>0</formula>
    </cfRule>
  </conditionalFormatting>
  <conditionalFormatting sqref="H61:H65">
    <cfRule type="cellIs" dxfId="40" priority="13" operator="equal">
      <formula>0</formula>
    </cfRule>
  </conditionalFormatting>
  <conditionalFormatting sqref="H68:H69">
    <cfRule type="cellIs" dxfId="39" priority="12" operator="equal">
      <formula>0</formula>
    </cfRule>
  </conditionalFormatting>
  <conditionalFormatting sqref="H77:H81">
    <cfRule type="cellIs" dxfId="38" priority="8" operator="equal">
      <formula>0</formula>
    </cfRule>
  </conditionalFormatting>
  <conditionalFormatting sqref="H85:H87">
    <cfRule type="cellIs" dxfId="37" priority="6" operator="equal">
      <formula>0</formula>
    </cfRule>
  </conditionalFormatting>
  <conditionalFormatting sqref="H90:H93">
    <cfRule type="cellIs" dxfId="36" priority="4" operator="equal">
      <formula>0</formula>
    </cfRule>
  </conditionalFormatting>
  <conditionalFormatting sqref="H97">
    <cfRule type="cellIs" dxfId="35" priority="2" operator="equal">
      <formula>0</formula>
    </cfRule>
  </conditionalFormatting>
  <conditionalFormatting sqref="J57:J58">
    <cfRule type="cellIs" dxfId="34" priority="11" operator="equal">
      <formula>0</formula>
    </cfRule>
  </conditionalFormatting>
  <conditionalFormatting sqref="J61:J65">
    <cfRule type="cellIs" dxfId="33" priority="10" operator="equal">
      <formula>0</formula>
    </cfRule>
  </conditionalFormatting>
  <conditionalFormatting sqref="J68:J69">
    <cfRule type="cellIs" dxfId="32" priority="9" operator="equal">
      <formula>0</formula>
    </cfRule>
  </conditionalFormatting>
  <conditionalFormatting sqref="J77:J81">
    <cfRule type="cellIs" dxfId="31" priority="7" operator="equal">
      <formula>0</formula>
    </cfRule>
  </conditionalFormatting>
  <conditionalFormatting sqref="J85:J87">
    <cfRule type="cellIs" dxfId="30" priority="5" operator="equal">
      <formula>0</formula>
    </cfRule>
  </conditionalFormatting>
  <conditionalFormatting sqref="J90:J93">
    <cfRule type="cellIs" dxfId="29" priority="3" operator="equal">
      <formula>0</formula>
    </cfRule>
  </conditionalFormatting>
  <conditionalFormatting sqref="J97">
    <cfRule type="cellIs" dxfId="28"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20485"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20486"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20487"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20488"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20489"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20490"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20491"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20492"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20493"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20494"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20495"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2049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049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0498"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20499"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20500"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75C1-F100-4F0B-85E5-6E7CD3363051}">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511</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13'!J57</f>
        <v>0</v>
      </c>
      <c r="I57" s="99"/>
      <c r="J57" s="100">
        <f>H57+I57</f>
        <v>0</v>
      </c>
    </row>
    <row r="58" spans="2:10" ht="18" customHeight="1" thickBot="1" x14ac:dyDescent="0.35">
      <c r="B58" s="10"/>
      <c r="C58" s="37" t="s">
        <v>232</v>
      </c>
      <c r="D58" s="37"/>
      <c r="H58" s="98">
        <f>'Amended 13'!J58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13'!J61</f>
        <v>0</v>
      </c>
      <c r="I61" s="102"/>
      <c r="J61" s="101">
        <f>H61+I61</f>
        <v>0</v>
      </c>
    </row>
    <row r="62" spans="2:10" ht="18" customHeight="1" thickBot="1" x14ac:dyDescent="0.35">
      <c r="B62" s="10"/>
      <c r="C62" s="37" t="s">
        <v>157</v>
      </c>
      <c r="D62" s="37"/>
      <c r="H62" s="106">
        <f>'Amended 13'!J62</f>
        <v>0</v>
      </c>
      <c r="I62" s="107"/>
      <c r="J62" s="101">
        <f>H62+I62</f>
        <v>0</v>
      </c>
    </row>
    <row r="63" spans="2:10" ht="18" customHeight="1" thickBot="1" x14ac:dyDescent="0.35">
      <c r="B63" s="12"/>
      <c r="C63" s="37" t="s">
        <v>156</v>
      </c>
      <c r="D63" s="37"/>
      <c r="H63" s="106">
        <f>'Amended 13'!J63</f>
        <v>0</v>
      </c>
      <c r="I63" s="107"/>
      <c r="J63" s="100">
        <f>H63+I63</f>
        <v>0</v>
      </c>
    </row>
    <row r="64" spans="2:10" ht="18" customHeight="1" thickBot="1" x14ac:dyDescent="0.35">
      <c r="B64" s="12"/>
      <c r="C64" s="37" t="s">
        <v>155</v>
      </c>
      <c r="D64" s="37"/>
      <c r="H64" s="106">
        <f>'Amended 13'!J64</f>
        <v>0</v>
      </c>
      <c r="I64" s="107"/>
      <c r="J64" s="101">
        <f>H64+I64</f>
        <v>0</v>
      </c>
    </row>
    <row r="65" spans="2:10" ht="18" customHeight="1" thickBot="1" x14ac:dyDescent="0.35">
      <c r="B65" s="12"/>
      <c r="C65" s="37" t="s">
        <v>154</v>
      </c>
      <c r="D65" s="37"/>
      <c r="H65" s="106">
        <f>'Amended 13'!J65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13'!J68</f>
        <v>0</v>
      </c>
      <c r="I68" s="102"/>
      <c r="J68" s="101">
        <f>H68+I68</f>
        <v>0</v>
      </c>
    </row>
    <row r="69" spans="2:10" ht="18" customHeight="1" thickBot="1" x14ac:dyDescent="0.35">
      <c r="B69" s="12"/>
      <c r="C69" s="40" t="s">
        <v>159</v>
      </c>
      <c r="D69" s="37"/>
      <c r="H69" s="106">
        <f>'Amended 13'!J69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13'!J77</f>
        <v>0</v>
      </c>
      <c r="I77" s="102"/>
      <c r="J77" s="100">
        <f>H77+I77</f>
        <v>0</v>
      </c>
    </row>
    <row r="78" spans="2:10" ht="18" customHeight="1" thickBot="1" x14ac:dyDescent="0.35">
      <c r="B78" s="12"/>
      <c r="C78" s="41" t="s">
        <v>169</v>
      </c>
      <c r="D78" s="178" t="s">
        <v>166</v>
      </c>
      <c r="E78" s="179"/>
      <c r="H78" s="98">
        <f>'Amended 13'!J78</f>
        <v>0</v>
      </c>
      <c r="I78" s="107"/>
      <c r="J78" s="100">
        <f>H78+I78</f>
        <v>0</v>
      </c>
    </row>
    <row r="79" spans="2:10" ht="18" customHeight="1" thickBot="1" x14ac:dyDescent="0.35">
      <c r="B79" s="12"/>
      <c r="C79" s="41" t="s">
        <v>170</v>
      </c>
      <c r="D79" s="41"/>
      <c r="E79" s="41"/>
      <c r="F79" s="70">
        <f>'New Project'!F71</f>
        <v>0</v>
      </c>
      <c r="H79" s="98">
        <f>'Amended 13'!J79</f>
        <v>0</v>
      </c>
      <c r="I79" s="107"/>
      <c r="J79" s="100">
        <f>H79+I79</f>
        <v>0</v>
      </c>
    </row>
    <row r="80" spans="2:10" ht="18" customHeight="1" thickBot="1" x14ac:dyDescent="0.35">
      <c r="B80" s="12"/>
      <c r="C80" s="41" t="s">
        <v>171</v>
      </c>
      <c r="D80" s="41"/>
      <c r="E80" s="41"/>
      <c r="F80" s="70" t="str">
        <f>'New Project'!F72</f>
        <v/>
      </c>
      <c r="H80" s="98">
        <f>'Amended 13'!J80</f>
        <v>0</v>
      </c>
      <c r="I80" s="107"/>
      <c r="J80" s="100">
        <f>H80+I80</f>
        <v>0</v>
      </c>
    </row>
    <row r="81" spans="2:10" ht="18" customHeight="1" thickBot="1" x14ac:dyDescent="0.35">
      <c r="B81" s="12"/>
      <c r="C81" s="41" t="s">
        <v>172</v>
      </c>
      <c r="D81" s="41"/>
      <c r="E81" s="41"/>
      <c r="F81" s="70" t="str">
        <f>'New Project'!F73</f>
        <v/>
      </c>
      <c r="H81" s="98">
        <f>'Amended 13'!J81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13'!J85</f>
        <v>0</v>
      </c>
      <c r="I85" s="102"/>
      <c r="J85" s="101">
        <f>H85+I85</f>
        <v>0</v>
      </c>
    </row>
    <row r="86" spans="2:10" ht="18" customHeight="1" thickBot="1" x14ac:dyDescent="0.35">
      <c r="B86" s="12"/>
      <c r="C86" s="41" t="s">
        <v>169</v>
      </c>
      <c r="F86" s="66" t="str">
        <f>'New Project'!$F$77</f>
        <v/>
      </c>
      <c r="H86" s="106">
        <f>'Amended 13'!J86</f>
        <v>0</v>
      </c>
      <c r="I86" s="102"/>
      <c r="J86" s="100">
        <f>H86+I86</f>
        <v>0</v>
      </c>
    </row>
    <row r="87" spans="2:10" ht="18" customHeight="1" thickBot="1" x14ac:dyDescent="0.35">
      <c r="B87" s="12"/>
      <c r="C87" s="41" t="s">
        <v>170</v>
      </c>
      <c r="F87" s="66" t="str">
        <f>'New Project'!$F$77</f>
        <v/>
      </c>
      <c r="H87" s="106">
        <f>'Amended 13'!J87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13'!J90</f>
        <v>0</v>
      </c>
      <c r="I90" s="102"/>
      <c r="J90" s="101">
        <f>H90+I90</f>
        <v>0</v>
      </c>
    </row>
    <row r="91" spans="2:10" ht="18" customHeight="1" thickBot="1" x14ac:dyDescent="0.35">
      <c r="B91" s="12"/>
      <c r="C91" s="40" t="s">
        <v>86</v>
      </c>
      <c r="H91" s="106">
        <f>'Amended 13'!J91</f>
        <v>0</v>
      </c>
      <c r="I91" s="107"/>
      <c r="J91" s="100">
        <f>H91+I91</f>
        <v>0</v>
      </c>
    </row>
    <row r="92" spans="2:10" ht="18" customHeight="1" thickBot="1" x14ac:dyDescent="0.35">
      <c r="B92" s="12"/>
      <c r="C92" s="40" t="s">
        <v>87</v>
      </c>
      <c r="H92" s="106">
        <f>'Amended 13'!J92</f>
        <v>0</v>
      </c>
      <c r="I92" s="107"/>
      <c r="J92" s="100">
        <f>H92+I92</f>
        <v>0</v>
      </c>
    </row>
    <row r="93" spans="2:10" ht="18" customHeight="1" thickBot="1" x14ac:dyDescent="0.35">
      <c r="B93" s="12"/>
      <c r="C93" s="40" t="s">
        <v>88</v>
      </c>
      <c r="H93" s="106">
        <f>'Amended 13'!J93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13'!J97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13'!E235</f>
        <v>FY</v>
      </c>
      <c r="F235" s="65" t="str">
        <f>'Amended 13'!F235</f>
        <v xml:space="preserve">FY </v>
      </c>
      <c r="G235" s="65" t="str">
        <f>'Amended 13'!G235</f>
        <v xml:space="preserve">FY </v>
      </c>
      <c r="H235" s="65" t="str">
        <f>'Amended 13'!H235</f>
        <v xml:space="preserve">FY </v>
      </c>
      <c r="I235" s="65" t="str">
        <f>'Amended 13'!I235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13'!E239</f>
        <v>0</v>
      </c>
      <c r="F239" s="65">
        <f>'Amended 13'!F239</f>
        <v>0</v>
      </c>
      <c r="G239" s="65">
        <f>'Amended 13'!G239</f>
        <v>0</v>
      </c>
      <c r="H239" s="65">
        <f>'Amended 13'!H239</f>
        <v>0</v>
      </c>
      <c r="I239" s="65">
        <f>'Amended 13'!I239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13'!E242</f>
        <v>0</v>
      </c>
      <c r="F242" s="65">
        <f>'Amended 13'!F242</f>
        <v>0</v>
      </c>
      <c r="G242" s="65">
        <f>'Amended 13'!G242</f>
        <v>0</v>
      </c>
      <c r="H242" s="65">
        <f>'Amended 13'!H242</f>
        <v>0</v>
      </c>
      <c r="I242" s="65">
        <f>'Amended 13'!I242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13'!E245</f>
        <v>0</v>
      </c>
      <c r="F245" s="65">
        <f>'Amended 13'!F245</f>
        <v>0</v>
      </c>
      <c r="G245" s="65">
        <f>'Amended 13'!G245</f>
        <v>0</v>
      </c>
      <c r="H245" s="65">
        <f>'Amended 13'!H245</f>
        <v>0</v>
      </c>
      <c r="I245" s="65">
        <f>'Amended 13'!I245</f>
        <v>0</v>
      </c>
      <c r="J245" s="22">
        <f t="shared" si="0"/>
        <v>0</v>
      </c>
    </row>
    <row r="246" spans="2:10" x14ac:dyDescent="0.3">
      <c r="B246" s="20" t="s">
        <v>195</v>
      </c>
      <c r="C246" s="48"/>
      <c r="D246" s="48"/>
      <c r="E246" s="65">
        <f>'Amended 13'!E246</f>
        <v>0</v>
      </c>
      <c r="F246" s="65">
        <f>'Amended 13'!F246</f>
        <v>0</v>
      </c>
      <c r="G246" s="65">
        <f>'Amended 13'!G246</f>
        <v>0</v>
      </c>
      <c r="H246" s="65">
        <f>'Amended 13'!H246</f>
        <v>0</v>
      </c>
      <c r="I246" s="65">
        <f>'Amended 13'!I246</f>
        <v>0</v>
      </c>
      <c r="J246" s="22">
        <f t="shared" si="0"/>
        <v>0</v>
      </c>
    </row>
    <row r="247" spans="2:10" x14ac:dyDescent="0.3">
      <c r="B247" s="20" t="s">
        <v>196</v>
      </c>
      <c r="C247" s="48"/>
      <c r="D247" s="48"/>
      <c r="E247" s="65">
        <f>'Amended 13'!E247</f>
        <v>0</v>
      </c>
      <c r="F247" s="65">
        <f>'Amended 13'!F247</f>
        <v>0</v>
      </c>
      <c r="G247" s="65">
        <f>'Amended 13'!G247</f>
        <v>0</v>
      </c>
      <c r="H247" s="65">
        <f>'Amended 13'!H247</f>
        <v>0</v>
      </c>
      <c r="I247" s="65">
        <f>'Amended 13'!I247</f>
        <v>0</v>
      </c>
      <c r="J247" s="22">
        <f t="shared" si="0"/>
        <v>0</v>
      </c>
    </row>
    <row r="248" spans="2:10" x14ac:dyDescent="0.3">
      <c r="B248" s="20" t="s">
        <v>197</v>
      </c>
      <c r="C248" s="48"/>
      <c r="D248" s="48"/>
      <c r="E248" s="65">
        <f>'Amended 13'!E248</f>
        <v>0</v>
      </c>
      <c r="F248" s="65">
        <f>'Amended 13'!F248</f>
        <v>0</v>
      </c>
      <c r="G248" s="65">
        <f>'Amended 13'!G248</f>
        <v>0</v>
      </c>
      <c r="H248" s="65">
        <f>'Amended 13'!H248</f>
        <v>0</v>
      </c>
      <c r="I248" s="65">
        <f>'Amended 13'!I248</f>
        <v>0</v>
      </c>
      <c r="J248" s="22">
        <f t="shared" si="0"/>
        <v>0</v>
      </c>
    </row>
    <row r="249" spans="2:10" x14ac:dyDescent="0.3">
      <c r="B249" s="20" t="s">
        <v>198</v>
      </c>
      <c r="C249" s="48"/>
      <c r="D249" s="48"/>
      <c r="E249" s="65">
        <f>'Amended 13'!E249</f>
        <v>0</v>
      </c>
      <c r="F249" s="65">
        <f>'Amended 13'!F249</f>
        <v>0</v>
      </c>
      <c r="G249" s="65">
        <f>'Amended 13'!G249</f>
        <v>0</v>
      </c>
      <c r="H249" s="65">
        <f>'Amended 13'!H249</f>
        <v>0</v>
      </c>
      <c r="I249" s="65">
        <f>'Amended 13'!I249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Q76ArOgoFrc8qDcmCoXv68uJ4rX+g2U6NaqU4H5ko+80wX/3T4CqDFJOPVOkOv0nC8QO0m5PJMeyrrv51PLJPw==" saltValue="ekrEb2d0JPKN6yiRXjfHE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27" priority="14" operator="equal">
      <formula>0</formula>
    </cfRule>
  </conditionalFormatting>
  <conditionalFormatting sqref="H61:H65">
    <cfRule type="cellIs" dxfId="26" priority="13" operator="equal">
      <formula>0</formula>
    </cfRule>
  </conditionalFormatting>
  <conditionalFormatting sqref="H68:H69">
    <cfRule type="cellIs" dxfId="25" priority="12" operator="equal">
      <formula>0</formula>
    </cfRule>
  </conditionalFormatting>
  <conditionalFormatting sqref="H77:H81">
    <cfRule type="cellIs" dxfId="24" priority="8" operator="equal">
      <formula>0</formula>
    </cfRule>
  </conditionalFormatting>
  <conditionalFormatting sqref="H85:H87">
    <cfRule type="cellIs" dxfId="23" priority="6" operator="equal">
      <formula>0</formula>
    </cfRule>
  </conditionalFormatting>
  <conditionalFormatting sqref="H90:H93">
    <cfRule type="cellIs" dxfId="22" priority="4" operator="equal">
      <formula>0</formula>
    </cfRule>
  </conditionalFormatting>
  <conditionalFormatting sqref="H97">
    <cfRule type="cellIs" dxfId="21" priority="2" operator="equal">
      <formula>0</formula>
    </cfRule>
  </conditionalFormatting>
  <conditionalFormatting sqref="J57:J58">
    <cfRule type="cellIs" dxfId="20" priority="11" operator="equal">
      <formula>0</formula>
    </cfRule>
  </conditionalFormatting>
  <conditionalFormatting sqref="J61:J65">
    <cfRule type="cellIs" dxfId="19" priority="10" operator="equal">
      <formula>0</formula>
    </cfRule>
  </conditionalFormatting>
  <conditionalFormatting sqref="J68:J69">
    <cfRule type="cellIs" dxfId="18" priority="9" operator="equal">
      <formula>0</formula>
    </cfRule>
  </conditionalFormatting>
  <conditionalFormatting sqref="J77:J81">
    <cfRule type="cellIs" dxfId="17" priority="7" operator="equal">
      <formula>0</formula>
    </cfRule>
  </conditionalFormatting>
  <conditionalFormatting sqref="J85:J87">
    <cfRule type="cellIs" dxfId="16" priority="5" operator="equal">
      <formula>0</formula>
    </cfRule>
  </conditionalFormatting>
  <conditionalFormatting sqref="J90:J93">
    <cfRule type="cellIs" dxfId="15" priority="3" operator="equal">
      <formula>0</formula>
    </cfRule>
  </conditionalFormatting>
  <conditionalFormatting sqref="J97">
    <cfRule type="cellIs" dxfId="14"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21509"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21510"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21511"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21512"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21513"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21514"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21515"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21516"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21517"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21518"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21519"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2152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152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1522"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21523"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21524"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FEC2-C5C6-4520-A414-20121290D176}">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512</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14'!J57</f>
        <v>0</v>
      </c>
      <c r="I57" s="99"/>
      <c r="J57" s="100">
        <f>H57+I57</f>
        <v>0</v>
      </c>
    </row>
    <row r="58" spans="2:10" ht="18" customHeight="1" thickBot="1" x14ac:dyDescent="0.35">
      <c r="B58" s="10"/>
      <c r="C58" s="37" t="s">
        <v>232</v>
      </c>
      <c r="D58" s="37"/>
      <c r="H58" s="98">
        <f>'Amended 14'!J58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14'!J61</f>
        <v>0</v>
      </c>
      <c r="I61" s="102"/>
      <c r="J61" s="101">
        <f>H61+I61</f>
        <v>0</v>
      </c>
    </row>
    <row r="62" spans="2:10" ht="18" customHeight="1" thickBot="1" x14ac:dyDescent="0.35">
      <c r="B62" s="10"/>
      <c r="C62" s="37" t="s">
        <v>157</v>
      </c>
      <c r="D62" s="37"/>
      <c r="H62" s="106">
        <f>'Amended 14'!J62</f>
        <v>0</v>
      </c>
      <c r="I62" s="107"/>
      <c r="J62" s="101">
        <f>H62+I62</f>
        <v>0</v>
      </c>
    </row>
    <row r="63" spans="2:10" ht="18" customHeight="1" thickBot="1" x14ac:dyDescent="0.35">
      <c r="B63" s="12"/>
      <c r="C63" s="37" t="s">
        <v>156</v>
      </c>
      <c r="D63" s="37"/>
      <c r="H63" s="106">
        <f>'Amended 14'!J63</f>
        <v>0</v>
      </c>
      <c r="I63" s="107"/>
      <c r="J63" s="100">
        <f>H63+I63</f>
        <v>0</v>
      </c>
    </row>
    <row r="64" spans="2:10" ht="18" customHeight="1" thickBot="1" x14ac:dyDescent="0.35">
      <c r="B64" s="12"/>
      <c r="C64" s="37" t="s">
        <v>155</v>
      </c>
      <c r="D64" s="37"/>
      <c r="H64" s="106">
        <f>'Amended 14'!J64</f>
        <v>0</v>
      </c>
      <c r="I64" s="107"/>
      <c r="J64" s="101">
        <f>H64+I64</f>
        <v>0</v>
      </c>
    </row>
    <row r="65" spans="2:10" ht="18" customHeight="1" thickBot="1" x14ac:dyDescent="0.35">
      <c r="B65" s="12"/>
      <c r="C65" s="37" t="s">
        <v>154</v>
      </c>
      <c r="D65" s="37"/>
      <c r="H65" s="106">
        <f>'Amended 14'!J65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14'!J68</f>
        <v>0</v>
      </c>
      <c r="I68" s="102"/>
      <c r="J68" s="101">
        <f>H68+I68</f>
        <v>0</v>
      </c>
    </row>
    <row r="69" spans="2:10" ht="18" customHeight="1" thickBot="1" x14ac:dyDescent="0.35">
      <c r="B69" s="12"/>
      <c r="C69" s="40" t="s">
        <v>159</v>
      </c>
      <c r="D69" s="37"/>
      <c r="H69" s="106">
        <f>'Amended 14'!J69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14'!J77</f>
        <v>0</v>
      </c>
      <c r="I77" s="102"/>
      <c r="J77" s="100">
        <f>H77+I77</f>
        <v>0</v>
      </c>
    </row>
    <row r="78" spans="2:10" ht="18" customHeight="1" thickBot="1" x14ac:dyDescent="0.35">
      <c r="B78" s="12"/>
      <c r="C78" s="41" t="s">
        <v>169</v>
      </c>
      <c r="D78" s="178" t="s">
        <v>166</v>
      </c>
      <c r="E78" s="179"/>
      <c r="H78" s="98">
        <f>'Amended 14'!J78</f>
        <v>0</v>
      </c>
      <c r="I78" s="107"/>
      <c r="J78" s="100">
        <f>H78+I78</f>
        <v>0</v>
      </c>
    </row>
    <row r="79" spans="2:10" ht="18" customHeight="1" thickBot="1" x14ac:dyDescent="0.35">
      <c r="B79" s="12"/>
      <c r="C79" s="41" t="s">
        <v>170</v>
      </c>
      <c r="D79" s="41"/>
      <c r="E79" s="41"/>
      <c r="F79" s="70">
        <f>'New Project'!F71</f>
        <v>0</v>
      </c>
      <c r="H79" s="98">
        <f>'Amended 14'!J79</f>
        <v>0</v>
      </c>
      <c r="I79" s="107"/>
      <c r="J79" s="100">
        <f>H79+I79</f>
        <v>0</v>
      </c>
    </row>
    <row r="80" spans="2:10" ht="18" customHeight="1" thickBot="1" x14ac:dyDescent="0.35">
      <c r="B80" s="12"/>
      <c r="C80" s="41" t="s">
        <v>171</v>
      </c>
      <c r="D80" s="41"/>
      <c r="E80" s="41"/>
      <c r="F80" s="70" t="str">
        <f>'New Project'!F72</f>
        <v/>
      </c>
      <c r="H80" s="98">
        <f>'Amended 14'!J80</f>
        <v>0</v>
      </c>
      <c r="I80" s="107"/>
      <c r="J80" s="100">
        <f>H80+I80</f>
        <v>0</v>
      </c>
    </row>
    <row r="81" spans="2:10" ht="18" customHeight="1" thickBot="1" x14ac:dyDescent="0.35">
      <c r="B81" s="12"/>
      <c r="C81" s="41" t="s">
        <v>172</v>
      </c>
      <c r="D81" s="41"/>
      <c r="E81" s="41"/>
      <c r="F81" s="70" t="str">
        <f>'New Project'!F73</f>
        <v/>
      </c>
      <c r="H81" s="98">
        <f>'Amended 14'!J81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14'!J85</f>
        <v>0</v>
      </c>
      <c r="I85" s="102"/>
      <c r="J85" s="101">
        <f>H85+I85</f>
        <v>0</v>
      </c>
    </row>
    <row r="86" spans="2:10" ht="18" customHeight="1" thickBot="1" x14ac:dyDescent="0.35">
      <c r="B86" s="12"/>
      <c r="C86" s="41" t="s">
        <v>169</v>
      </c>
      <c r="F86" s="66" t="str">
        <f>'New Project'!$F$77</f>
        <v/>
      </c>
      <c r="H86" s="106">
        <f>'Amended 14'!J86</f>
        <v>0</v>
      </c>
      <c r="I86" s="102"/>
      <c r="J86" s="100">
        <f>H86+I86</f>
        <v>0</v>
      </c>
    </row>
    <row r="87" spans="2:10" ht="18" customHeight="1" thickBot="1" x14ac:dyDescent="0.35">
      <c r="B87" s="12"/>
      <c r="C87" s="41" t="s">
        <v>170</v>
      </c>
      <c r="F87" s="66" t="str">
        <f>'New Project'!$F$77</f>
        <v/>
      </c>
      <c r="H87" s="106">
        <f>'Amended 14'!J87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14'!J90</f>
        <v>0</v>
      </c>
      <c r="I90" s="102"/>
      <c r="J90" s="101">
        <f>H90+I90</f>
        <v>0</v>
      </c>
    </row>
    <row r="91" spans="2:10" ht="18" customHeight="1" thickBot="1" x14ac:dyDescent="0.35">
      <c r="B91" s="12"/>
      <c r="C91" s="40" t="s">
        <v>86</v>
      </c>
      <c r="H91" s="106">
        <f>'Amended 14'!J91</f>
        <v>0</v>
      </c>
      <c r="I91" s="107"/>
      <c r="J91" s="100">
        <f>H91+I91</f>
        <v>0</v>
      </c>
    </row>
    <row r="92" spans="2:10" ht="18" customHeight="1" thickBot="1" x14ac:dyDescent="0.35">
      <c r="B92" s="12"/>
      <c r="C92" s="40" t="s">
        <v>87</v>
      </c>
      <c r="H92" s="106">
        <f>'Amended 14'!J92</f>
        <v>0</v>
      </c>
      <c r="I92" s="107"/>
      <c r="J92" s="100">
        <f>H92+I92</f>
        <v>0</v>
      </c>
    </row>
    <row r="93" spans="2:10" ht="18" customHeight="1" thickBot="1" x14ac:dyDescent="0.35">
      <c r="B93" s="12"/>
      <c r="C93" s="40" t="s">
        <v>88</v>
      </c>
      <c r="H93" s="106">
        <f>'Amended 14'!J93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14'!J97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14'!E235</f>
        <v>FY</v>
      </c>
      <c r="F235" s="65" t="str">
        <f>'Amended 14'!F235</f>
        <v xml:space="preserve">FY </v>
      </c>
      <c r="G235" s="65" t="str">
        <f>'Amended 14'!G235</f>
        <v xml:space="preserve">FY </v>
      </c>
      <c r="H235" s="65" t="str">
        <f>'Amended 14'!H235</f>
        <v xml:space="preserve">FY </v>
      </c>
      <c r="I235" s="65" t="str">
        <f>'Amended 14'!I235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14'!E239</f>
        <v>0</v>
      </c>
      <c r="F239" s="65">
        <f>'Amended 14'!F239</f>
        <v>0</v>
      </c>
      <c r="G239" s="65">
        <f>'Amended 14'!G239</f>
        <v>0</v>
      </c>
      <c r="H239" s="65">
        <f>'Amended 14'!H239</f>
        <v>0</v>
      </c>
      <c r="I239" s="65">
        <f>'Amended 14'!I239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14'!E242</f>
        <v>0</v>
      </c>
      <c r="F242" s="65">
        <f>'Amended 14'!F242</f>
        <v>0</v>
      </c>
      <c r="G242" s="65">
        <f>'Amended 14'!G242</f>
        <v>0</v>
      </c>
      <c r="H242" s="65">
        <f>'Amended 14'!H242</f>
        <v>0</v>
      </c>
      <c r="I242" s="65">
        <f>'Amended 14'!I242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14'!E245</f>
        <v>0</v>
      </c>
      <c r="F245" s="65">
        <f>'Amended 14'!F245</f>
        <v>0</v>
      </c>
      <c r="G245" s="65">
        <f>'Amended 14'!G245</f>
        <v>0</v>
      </c>
      <c r="H245" s="65">
        <f>'Amended 14'!H245</f>
        <v>0</v>
      </c>
      <c r="I245" s="65">
        <f>'Amended 14'!I245</f>
        <v>0</v>
      </c>
      <c r="J245" s="22">
        <f t="shared" si="0"/>
        <v>0</v>
      </c>
    </row>
    <row r="246" spans="2:10" x14ac:dyDescent="0.3">
      <c r="B246" s="20" t="s">
        <v>195</v>
      </c>
      <c r="C246" s="48"/>
      <c r="D246" s="48"/>
      <c r="E246" s="65">
        <f>'Amended 14'!E246</f>
        <v>0</v>
      </c>
      <c r="F246" s="65">
        <f>'Amended 14'!F246</f>
        <v>0</v>
      </c>
      <c r="G246" s="65">
        <f>'Amended 14'!G246</f>
        <v>0</v>
      </c>
      <c r="H246" s="65">
        <f>'Amended 14'!H246</f>
        <v>0</v>
      </c>
      <c r="I246" s="65">
        <f>'Amended 14'!I246</f>
        <v>0</v>
      </c>
      <c r="J246" s="22">
        <f t="shared" si="0"/>
        <v>0</v>
      </c>
    </row>
    <row r="247" spans="2:10" x14ac:dyDescent="0.3">
      <c r="B247" s="20" t="s">
        <v>196</v>
      </c>
      <c r="C247" s="48"/>
      <c r="D247" s="48"/>
      <c r="E247" s="65">
        <f>'Amended 14'!E247</f>
        <v>0</v>
      </c>
      <c r="F247" s="65">
        <f>'Amended 14'!F247</f>
        <v>0</v>
      </c>
      <c r="G247" s="65">
        <f>'Amended 14'!G247</f>
        <v>0</v>
      </c>
      <c r="H247" s="65">
        <f>'Amended 14'!H247</f>
        <v>0</v>
      </c>
      <c r="I247" s="65">
        <f>'Amended 14'!I247</f>
        <v>0</v>
      </c>
      <c r="J247" s="22">
        <f t="shared" si="0"/>
        <v>0</v>
      </c>
    </row>
    <row r="248" spans="2:10" x14ac:dyDescent="0.3">
      <c r="B248" s="20" t="s">
        <v>197</v>
      </c>
      <c r="C248" s="48"/>
      <c r="D248" s="48"/>
      <c r="E248" s="65">
        <f>'Amended 14'!E248</f>
        <v>0</v>
      </c>
      <c r="F248" s="65">
        <f>'Amended 14'!F248</f>
        <v>0</v>
      </c>
      <c r="G248" s="65">
        <f>'Amended 14'!G248</f>
        <v>0</v>
      </c>
      <c r="H248" s="65">
        <f>'Amended 14'!H248</f>
        <v>0</v>
      </c>
      <c r="I248" s="65">
        <f>'Amended 14'!I248</f>
        <v>0</v>
      </c>
      <c r="J248" s="22">
        <f t="shared" si="0"/>
        <v>0</v>
      </c>
    </row>
    <row r="249" spans="2:10" x14ac:dyDescent="0.3">
      <c r="B249" s="20" t="s">
        <v>198</v>
      </c>
      <c r="C249" s="48"/>
      <c r="D249" s="48"/>
      <c r="E249" s="65">
        <f>'Amended 14'!E249</f>
        <v>0</v>
      </c>
      <c r="F249" s="65">
        <f>'Amended 14'!F249</f>
        <v>0</v>
      </c>
      <c r="G249" s="65">
        <f>'Amended 14'!G249</f>
        <v>0</v>
      </c>
      <c r="H249" s="65">
        <f>'Amended 14'!H249</f>
        <v>0</v>
      </c>
      <c r="I249" s="65">
        <f>'Amended 14'!I249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T5ah0yg3RO9o0fL6FFmPSCmpYI7F49UoL0+PPKgB1Nb7XYv/zf3ZeGrNlTD4pEdFsFFM1HEiAqg886NS71TolA==" saltValue="sbVLebl8SSssae9Q3M5vpg=="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3" priority="14" operator="equal">
      <formula>0</formula>
    </cfRule>
  </conditionalFormatting>
  <conditionalFormatting sqref="H61:H65">
    <cfRule type="cellIs" dxfId="12" priority="13" operator="equal">
      <formula>0</formula>
    </cfRule>
  </conditionalFormatting>
  <conditionalFormatting sqref="H68:H69">
    <cfRule type="cellIs" dxfId="11" priority="12" operator="equal">
      <formula>0</formula>
    </cfRule>
  </conditionalFormatting>
  <conditionalFormatting sqref="H77:H81">
    <cfRule type="cellIs" dxfId="10" priority="8" operator="equal">
      <formula>0</formula>
    </cfRule>
  </conditionalFormatting>
  <conditionalFormatting sqref="H85:H87">
    <cfRule type="cellIs" dxfId="9" priority="6" operator="equal">
      <formula>0</formula>
    </cfRule>
  </conditionalFormatting>
  <conditionalFormatting sqref="H90:H93">
    <cfRule type="cellIs" dxfId="8" priority="4" operator="equal">
      <formula>0</formula>
    </cfRule>
  </conditionalFormatting>
  <conditionalFormatting sqref="H97">
    <cfRule type="cellIs" dxfId="7" priority="2" operator="equal">
      <formula>0</formula>
    </cfRule>
  </conditionalFormatting>
  <conditionalFormatting sqref="J57:J58">
    <cfRule type="cellIs" dxfId="6" priority="11" operator="equal">
      <formula>0</formula>
    </cfRule>
  </conditionalFormatting>
  <conditionalFormatting sqref="J61:J65">
    <cfRule type="cellIs" dxfId="5" priority="10" operator="equal">
      <formula>0</formula>
    </cfRule>
  </conditionalFormatting>
  <conditionalFormatting sqref="J68:J69">
    <cfRule type="cellIs" dxfId="4" priority="9" operator="equal">
      <formula>0</formula>
    </cfRule>
  </conditionalFormatting>
  <conditionalFormatting sqref="J77:J81">
    <cfRule type="cellIs" dxfId="3" priority="7" operator="equal">
      <formula>0</formula>
    </cfRule>
  </conditionalFormatting>
  <conditionalFormatting sqref="J85:J87">
    <cfRule type="cellIs" dxfId="2" priority="5" operator="equal">
      <formula>0</formula>
    </cfRule>
  </conditionalFormatting>
  <conditionalFormatting sqref="J90:J93">
    <cfRule type="cellIs" dxfId="1" priority="3" operator="equal">
      <formula>0</formula>
    </cfRule>
  </conditionalFormatting>
  <conditionalFormatting sqref="J97">
    <cfRule type="cellIs" dxfId="0"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22533"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22534"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22535"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22536"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22537"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22538"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22539"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22540"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22541"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22542"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22543"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22544"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22545"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22546"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22547"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22548"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H187"/>
  <sheetViews>
    <sheetView topLeftCell="G107" workbookViewId="0">
      <selection activeCell="S130" sqref="S130"/>
    </sheetView>
  </sheetViews>
  <sheetFormatPr defaultColWidth="9.109375" defaultRowHeight="18" x14ac:dyDescent="0.35"/>
  <cols>
    <col min="2" max="2" width="28" bestFit="1" customWidth="1"/>
    <col min="3" max="7" width="28" customWidth="1"/>
    <col min="9" max="9" width="9.109375" style="61"/>
  </cols>
  <sheetData>
    <row r="1" spans="1:34" x14ac:dyDescent="0.35">
      <c r="H1">
        <v>1</v>
      </c>
      <c r="J1">
        <v>1</v>
      </c>
      <c r="O1">
        <v>1</v>
      </c>
      <c r="R1">
        <v>1</v>
      </c>
      <c r="W1">
        <v>1</v>
      </c>
      <c r="AA1">
        <v>1</v>
      </c>
      <c r="AH1">
        <v>1</v>
      </c>
    </row>
    <row r="2" spans="1:34" ht="21" customHeight="1" x14ac:dyDescent="0.35">
      <c r="B2" t="s">
        <v>8</v>
      </c>
      <c r="C2" s="72" t="s">
        <v>234</v>
      </c>
      <c r="H2">
        <v>2</v>
      </c>
      <c r="I2" s="61" t="s">
        <v>19</v>
      </c>
      <c r="O2">
        <v>2</v>
      </c>
      <c r="P2" t="s">
        <v>82</v>
      </c>
      <c r="R2">
        <v>2</v>
      </c>
      <c r="S2" t="s">
        <v>241</v>
      </c>
      <c r="W2">
        <v>2</v>
      </c>
      <c r="X2" t="s">
        <v>220</v>
      </c>
      <c r="Z2" s="60" t="s">
        <v>409</v>
      </c>
      <c r="AA2">
        <v>1</v>
      </c>
      <c r="AD2" t="s">
        <v>248</v>
      </c>
    </row>
    <row r="3" spans="1:34" ht="21.75" customHeight="1" x14ac:dyDescent="0.35">
      <c r="B3" t="s">
        <v>9</v>
      </c>
      <c r="C3" s="72" t="s">
        <v>235</v>
      </c>
      <c r="H3">
        <v>3</v>
      </c>
      <c r="I3" s="61" t="s">
        <v>20</v>
      </c>
      <c r="O3">
        <v>3</v>
      </c>
      <c r="P3" t="s">
        <v>83</v>
      </c>
      <c r="R3">
        <v>3</v>
      </c>
      <c r="S3" s="147" t="s">
        <v>466</v>
      </c>
      <c r="W3">
        <v>3</v>
      </c>
      <c r="X3" t="s">
        <v>221</v>
      </c>
      <c r="Z3" s="60" t="s">
        <v>410</v>
      </c>
      <c r="AA3">
        <v>1</v>
      </c>
      <c r="AD3" t="s">
        <v>249</v>
      </c>
    </row>
    <row r="4" spans="1:34" ht="19.5" customHeight="1" x14ac:dyDescent="0.35">
      <c r="B4" t="s">
        <v>10</v>
      </c>
      <c r="C4" s="72" t="s">
        <v>236</v>
      </c>
      <c r="H4">
        <v>4</v>
      </c>
      <c r="I4" s="61" t="s">
        <v>21</v>
      </c>
      <c r="O4">
        <v>4</v>
      </c>
      <c r="P4" t="s">
        <v>84</v>
      </c>
      <c r="R4">
        <v>4</v>
      </c>
      <c r="S4" s="147" t="s">
        <v>495</v>
      </c>
      <c r="X4">
        <v>3</v>
      </c>
      <c r="Z4" s="60">
        <v>40520</v>
      </c>
      <c r="AA4">
        <v>1</v>
      </c>
      <c r="AD4" t="s">
        <v>250</v>
      </c>
    </row>
    <row r="5" spans="1:34" ht="22.5" customHeight="1" x14ac:dyDescent="0.35">
      <c r="B5" t="s">
        <v>11</v>
      </c>
      <c r="C5" s="72" t="s">
        <v>237</v>
      </c>
      <c r="H5">
        <v>5</v>
      </c>
      <c r="I5" s="61" t="s">
        <v>22</v>
      </c>
      <c r="O5">
        <v>5</v>
      </c>
      <c r="P5" t="s">
        <v>167</v>
      </c>
      <c r="R5">
        <v>5</v>
      </c>
      <c r="S5" s="147" t="s">
        <v>514</v>
      </c>
      <c r="T5">
        <v>1</v>
      </c>
      <c r="Z5" s="60">
        <v>40620</v>
      </c>
      <c r="AD5" t="s">
        <v>251</v>
      </c>
    </row>
    <row r="6" spans="1:34" ht="20.25" customHeight="1" x14ac:dyDescent="0.35">
      <c r="B6" t="s">
        <v>12</v>
      </c>
      <c r="C6" s="73" t="s">
        <v>238</v>
      </c>
      <c r="H6">
        <v>6</v>
      </c>
      <c r="I6" s="61" t="s">
        <v>23</v>
      </c>
      <c r="O6">
        <v>6</v>
      </c>
      <c r="P6" t="s">
        <v>168</v>
      </c>
      <c r="R6">
        <v>6</v>
      </c>
      <c r="S6" s="147" t="s">
        <v>515</v>
      </c>
      <c r="T6">
        <v>1</v>
      </c>
      <c r="Z6" s="60">
        <v>40720</v>
      </c>
      <c r="AD6" t="s">
        <v>252</v>
      </c>
    </row>
    <row r="7" spans="1:34" ht="18.75" customHeight="1" x14ac:dyDescent="0.35">
      <c r="B7" t="s">
        <v>13</v>
      </c>
      <c r="C7" s="73" t="s">
        <v>239</v>
      </c>
      <c r="H7">
        <v>7</v>
      </c>
      <c r="I7" s="61" t="s">
        <v>24</v>
      </c>
      <c r="O7">
        <v>7</v>
      </c>
      <c r="P7" t="s">
        <v>164</v>
      </c>
      <c r="S7" s="147" t="s">
        <v>500</v>
      </c>
      <c r="T7">
        <v>1</v>
      </c>
      <c r="Z7" s="60">
        <v>41120</v>
      </c>
      <c r="AD7" t="s">
        <v>472</v>
      </c>
    </row>
    <row r="8" spans="1:34" ht="21.75" customHeight="1" x14ac:dyDescent="0.35">
      <c r="B8" t="s">
        <v>14</v>
      </c>
      <c r="C8" s="73" t="s">
        <v>240</v>
      </c>
      <c r="H8">
        <v>8</v>
      </c>
      <c r="I8" s="61" t="s">
        <v>25</v>
      </c>
      <c r="P8" t="s">
        <v>165</v>
      </c>
      <c r="Q8">
        <v>1</v>
      </c>
      <c r="S8" t="s">
        <v>163</v>
      </c>
      <c r="T8">
        <v>1</v>
      </c>
      <c r="Z8" s="60">
        <v>41220</v>
      </c>
      <c r="AD8" t="s">
        <v>473</v>
      </c>
    </row>
    <row r="9" spans="1:34" ht="24.75" customHeight="1" x14ac:dyDescent="0.35">
      <c r="B9" t="s">
        <v>15</v>
      </c>
      <c r="C9" s="72" t="s">
        <v>437</v>
      </c>
      <c r="H9">
        <v>9</v>
      </c>
      <c r="I9" s="61" t="s">
        <v>26</v>
      </c>
      <c r="Q9">
        <v>1</v>
      </c>
      <c r="S9" t="s">
        <v>165</v>
      </c>
      <c r="Z9" s="60">
        <v>41520</v>
      </c>
      <c r="AD9" t="s">
        <v>253</v>
      </c>
    </row>
    <row r="10" spans="1:34" x14ac:dyDescent="0.35">
      <c r="A10">
        <v>1</v>
      </c>
      <c r="H10">
        <v>10</v>
      </c>
      <c r="I10" s="61" t="s">
        <v>27</v>
      </c>
      <c r="Q10">
        <v>1</v>
      </c>
      <c r="Z10" s="60">
        <v>41620</v>
      </c>
      <c r="AD10" t="s">
        <v>503</v>
      </c>
    </row>
    <row r="11" spans="1:34" x14ac:dyDescent="0.35">
      <c r="A11">
        <v>1</v>
      </c>
      <c r="H11">
        <v>11</v>
      </c>
      <c r="I11" s="61" t="s">
        <v>28</v>
      </c>
      <c r="Q11">
        <v>1</v>
      </c>
      <c r="Z11" s="60">
        <v>41720</v>
      </c>
      <c r="AD11" t="s">
        <v>254</v>
      </c>
    </row>
    <row r="12" spans="1:34" x14ac:dyDescent="0.35">
      <c r="A12">
        <v>1</v>
      </c>
      <c r="H12">
        <v>12</v>
      </c>
      <c r="I12" s="61" t="s">
        <v>29</v>
      </c>
      <c r="Q12">
        <v>1</v>
      </c>
      <c r="Z12" s="60">
        <v>41820</v>
      </c>
      <c r="AD12" t="s">
        <v>255</v>
      </c>
    </row>
    <row r="13" spans="1:34" x14ac:dyDescent="0.35">
      <c r="A13">
        <v>1</v>
      </c>
      <c r="H13">
        <v>13</v>
      </c>
      <c r="I13" s="61" t="s">
        <v>30</v>
      </c>
      <c r="Z13" s="60">
        <v>41920</v>
      </c>
      <c r="AD13" t="s">
        <v>256</v>
      </c>
    </row>
    <row r="14" spans="1:34" x14ac:dyDescent="0.35">
      <c r="H14">
        <v>14</v>
      </c>
      <c r="I14" s="61" t="s">
        <v>31</v>
      </c>
      <c r="Z14" s="60">
        <v>42020</v>
      </c>
      <c r="AD14" t="s">
        <v>257</v>
      </c>
    </row>
    <row r="15" spans="1:34" x14ac:dyDescent="0.35">
      <c r="H15">
        <v>15</v>
      </c>
      <c r="I15" s="61" t="s">
        <v>32</v>
      </c>
      <c r="Z15" s="60" t="s">
        <v>491</v>
      </c>
      <c r="AD15" t="s">
        <v>258</v>
      </c>
    </row>
    <row r="16" spans="1:34" x14ac:dyDescent="0.35">
      <c r="H16">
        <v>16</v>
      </c>
      <c r="I16" s="61" t="s">
        <v>18</v>
      </c>
      <c r="Z16" s="60" t="s">
        <v>492</v>
      </c>
      <c r="AD16" t="s">
        <v>259</v>
      </c>
    </row>
    <row r="17" spans="8:30" x14ac:dyDescent="0.35">
      <c r="H17">
        <v>17</v>
      </c>
      <c r="I17" s="61" t="s">
        <v>33</v>
      </c>
      <c r="Z17" s="60">
        <v>42220</v>
      </c>
      <c r="AD17" t="s">
        <v>260</v>
      </c>
    </row>
    <row r="18" spans="8:30" x14ac:dyDescent="0.35">
      <c r="H18">
        <v>18</v>
      </c>
      <c r="I18" s="61" t="s">
        <v>465</v>
      </c>
      <c r="Z18" s="60">
        <v>42320</v>
      </c>
      <c r="AD18" t="s">
        <v>261</v>
      </c>
    </row>
    <row r="19" spans="8:30" x14ac:dyDescent="0.35">
      <c r="H19">
        <v>19</v>
      </c>
      <c r="I19" s="61" t="s">
        <v>34</v>
      </c>
      <c r="Z19" t="s">
        <v>493</v>
      </c>
      <c r="AD19" t="s">
        <v>262</v>
      </c>
    </row>
    <row r="20" spans="8:30" x14ac:dyDescent="0.35">
      <c r="H20">
        <v>20</v>
      </c>
      <c r="I20" s="61" t="s">
        <v>35</v>
      </c>
      <c r="Z20" s="60" t="s">
        <v>494</v>
      </c>
      <c r="AD20" t="s">
        <v>263</v>
      </c>
    </row>
    <row r="21" spans="8:30" x14ac:dyDescent="0.35">
      <c r="H21">
        <v>21</v>
      </c>
      <c r="I21" s="61" t="s">
        <v>36</v>
      </c>
      <c r="AD21" t="s">
        <v>264</v>
      </c>
    </row>
    <row r="22" spans="8:30" x14ac:dyDescent="0.35">
      <c r="H22">
        <v>22</v>
      </c>
      <c r="I22" s="61" t="s">
        <v>37</v>
      </c>
      <c r="AD22" t="s">
        <v>474</v>
      </c>
    </row>
    <row r="23" spans="8:30" x14ac:dyDescent="0.35">
      <c r="H23">
        <v>23</v>
      </c>
      <c r="I23" s="61" t="s">
        <v>38</v>
      </c>
      <c r="AD23" t="s">
        <v>475</v>
      </c>
    </row>
    <row r="24" spans="8:30" x14ac:dyDescent="0.35">
      <c r="H24">
        <v>24</v>
      </c>
      <c r="I24" s="61" t="s">
        <v>39</v>
      </c>
      <c r="AD24" t="s">
        <v>265</v>
      </c>
    </row>
    <row r="25" spans="8:30" x14ac:dyDescent="0.35">
      <c r="H25">
        <v>25</v>
      </c>
      <c r="I25" s="61" t="s">
        <v>40</v>
      </c>
      <c r="AD25" t="s">
        <v>266</v>
      </c>
    </row>
    <row r="26" spans="8:30" x14ac:dyDescent="0.35">
      <c r="H26">
        <v>26</v>
      </c>
      <c r="I26" s="61" t="s">
        <v>41</v>
      </c>
      <c r="AD26" t="s">
        <v>267</v>
      </c>
    </row>
    <row r="27" spans="8:30" x14ac:dyDescent="0.35">
      <c r="H27">
        <v>27</v>
      </c>
      <c r="I27" s="61" t="s">
        <v>42</v>
      </c>
      <c r="AD27" t="s">
        <v>268</v>
      </c>
    </row>
    <row r="28" spans="8:30" x14ac:dyDescent="0.35">
      <c r="H28">
        <v>28</v>
      </c>
      <c r="I28" s="61" t="s">
        <v>43</v>
      </c>
      <c r="AD28" t="s">
        <v>269</v>
      </c>
    </row>
    <row r="29" spans="8:30" x14ac:dyDescent="0.35">
      <c r="H29">
        <v>29</v>
      </c>
      <c r="I29" s="61" t="s">
        <v>44</v>
      </c>
      <c r="AD29" t="s">
        <v>270</v>
      </c>
    </row>
    <row r="30" spans="8:30" x14ac:dyDescent="0.35">
      <c r="H30">
        <v>30</v>
      </c>
      <c r="I30" s="61" t="s">
        <v>45</v>
      </c>
      <c r="AD30" t="s">
        <v>271</v>
      </c>
    </row>
    <row r="31" spans="8:30" x14ac:dyDescent="0.35">
      <c r="H31">
        <v>31</v>
      </c>
      <c r="I31" s="61" t="s">
        <v>46</v>
      </c>
      <c r="AD31" t="s">
        <v>272</v>
      </c>
    </row>
    <row r="32" spans="8:30" x14ac:dyDescent="0.35">
      <c r="H32">
        <v>32</v>
      </c>
      <c r="I32" s="61" t="s">
        <v>47</v>
      </c>
      <c r="AD32" t="s">
        <v>273</v>
      </c>
    </row>
    <row r="33" spans="8:30" x14ac:dyDescent="0.35">
      <c r="H33">
        <v>33</v>
      </c>
      <c r="I33" s="61" t="s">
        <v>48</v>
      </c>
      <c r="AD33" t="s">
        <v>274</v>
      </c>
    </row>
    <row r="34" spans="8:30" x14ac:dyDescent="0.35">
      <c r="H34">
        <v>34</v>
      </c>
      <c r="I34" s="61" t="s">
        <v>49</v>
      </c>
      <c r="AD34" t="s">
        <v>275</v>
      </c>
    </row>
    <row r="35" spans="8:30" x14ac:dyDescent="0.35">
      <c r="H35">
        <v>35</v>
      </c>
      <c r="I35" s="61" t="s">
        <v>50</v>
      </c>
      <c r="AD35" t="s">
        <v>276</v>
      </c>
    </row>
    <row r="36" spans="8:30" x14ac:dyDescent="0.35">
      <c r="H36">
        <v>36</v>
      </c>
      <c r="I36" s="61" t="s">
        <v>51</v>
      </c>
      <c r="AD36" t="s">
        <v>277</v>
      </c>
    </row>
    <row r="37" spans="8:30" x14ac:dyDescent="0.35">
      <c r="H37">
        <v>37</v>
      </c>
      <c r="I37" s="61" t="s">
        <v>52</v>
      </c>
      <c r="AD37" t="s">
        <v>278</v>
      </c>
    </row>
    <row r="38" spans="8:30" x14ac:dyDescent="0.35">
      <c r="H38">
        <v>38</v>
      </c>
      <c r="I38" s="61" t="s">
        <v>53</v>
      </c>
      <c r="AD38" t="s">
        <v>476</v>
      </c>
    </row>
    <row r="39" spans="8:30" x14ac:dyDescent="0.35">
      <c r="H39">
        <v>39</v>
      </c>
      <c r="I39" s="61" t="s">
        <v>54</v>
      </c>
      <c r="AD39" t="s">
        <v>279</v>
      </c>
    </row>
    <row r="40" spans="8:30" x14ac:dyDescent="0.35">
      <c r="H40">
        <v>40</v>
      </c>
      <c r="I40" s="61" t="s">
        <v>55</v>
      </c>
      <c r="AD40" t="s">
        <v>280</v>
      </c>
    </row>
    <row r="41" spans="8:30" x14ac:dyDescent="0.35">
      <c r="H41">
        <v>41</v>
      </c>
      <c r="I41" s="61" t="s">
        <v>56</v>
      </c>
      <c r="AD41" t="s">
        <v>281</v>
      </c>
    </row>
    <row r="42" spans="8:30" x14ac:dyDescent="0.35">
      <c r="H42">
        <v>42</v>
      </c>
      <c r="I42" s="61" t="s">
        <v>57</v>
      </c>
      <c r="AD42" t="s">
        <v>282</v>
      </c>
    </row>
    <row r="43" spans="8:30" x14ac:dyDescent="0.35">
      <c r="H43">
        <v>43</v>
      </c>
      <c r="I43" s="61" t="s">
        <v>58</v>
      </c>
      <c r="AD43" t="s">
        <v>283</v>
      </c>
    </row>
    <row r="44" spans="8:30" x14ac:dyDescent="0.35">
      <c r="H44">
        <v>44</v>
      </c>
      <c r="I44" s="61" t="s">
        <v>59</v>
      </c>
      <c r="AD44" t="s">
        <v>284</v>
      </c>
    </row>
    <row r="45" spans="8:30" x14ac:dyDescent="0.35">
      <c r="H45">
        <v>45</v>
      </c>
      <c r="I45" s="61" t="s">
        <v>60</v>
      </c>
      <c r="AD45" t="s">
        <v>285</v>
      </c>
    </row>
    <row r="46" spans="8:30" x14ac:dyDescent="0.35">
      <c r="H46">
        <v>46</v>
      </c>
      <c r="I46" s="61" t="s">
        <v>61</v>
      </c>
      <c r="AD46" t="s">
        <v>477</v>
      </c>
    </row>
    <row r="47" spans="8:30" x14ac:dyDescent="0.35">
      <c r="H47">
        <v>47</v>
      </c>
      <c r="I47" s="61" t="s">
        <v>62</v>
      </c>
      <c r="AD47" t="s">
        <v>286</v>
      </c>
    </row>
    <row r="48" spans="8:30" x14ac:dyDescent="0.35">
      <c r="H48">
        <v>48</v>
      </c>
      <c r="I48" s="61" t="s">
        <v>63</v>
      </c>
      <c r="AD48" t="s">
        <v>287</v>
      </c>
    </row>
    <row r="49" spans="8:30" x14ac:dyDescent="0.35">
      <c r="H49">
        <v>49</v>
      </c>
      <c r="I49" s="61" t="s">
        <v>64</v>
      </c>
      <c r="AD49" t="s">
        <v>288</v>
      </c>
    </row>
    <row r="50" spans="8:30" x14ac:dyDescent="0.35">
      <c r="H50">
        <v>50</v>
      </c>
      <c r="I50" s="61" t="s">
        <v>65</v>
      </c>
      <c r="AD50" t="s">
        <v>289</v>
      </c>
    </row>
    <row r="51" spans="8:30" x14ac:dyDescent="0.35">
      <c r="H51">
        <v>51</v>
      </c>
      <c r="I51" s="61" t="s">
        <v>66</v>
      </c>
      <c r="AD51" t="s">
        <v>290</v>
      </c>
    </row>
    <row r="52" spans="8:30" x14ac:dyDescent="0.35">
      <c r="H52">
        <v>52</v>
      </c>
      <c r="I52" s="61" t="s">
        <v>67</v>
      </c>
      <c r="AD52" t="s">
        <v>478</v>
      </c>
    </row>
    <row r="53" spans="8:30" x14ac:dyDescent="0.35">
      <c r="H53">
        <v>53</v>
      </c>
      <c r="I53" s="61" t="s">
        <v>68</v>
      </c>
      <c r="AD53" t="s">
        <v>291</v>
      </c>
    </row>
    <row r="54" spans="8:30" x14ac:dyDescent="0.35">
      <c r="H54">
        <v>54</v>
      </c>
      <c r="I54" s="61" t="s">
        <v>69</v>
      </c>
      <c r="AD54" t="s">
        <v>292</v>
      </c>
    </row>
    <row r="55" spans="8:30" x14ac:dyDescent="0.35">
      <c r="H55">
        <v>55</v>
      </c>
      <c r="I55" s="61" t="s">
        <v>70</v>
      </c>
      <c r="AD55" t="s">
        <v>479</v>
      </c>
    </row>
    <row r="56" spans="8:30" x14ac:dyDescent="0.35">
      <c r="H56">
        <v>56</v>
      </c>
      <c r="I56" s="61" t="s">
        <v>71</v>
      </c>
      <c r="AD56" t="s">
        <v>480</v>
      </c>
    </row>
    <row r="57" spans="8:30" x14ac:dyDescent="0.35">
      <c r="H57">
        <v>57</v>
      </c>
      <c r="I57" s="61" t="s">
        <v>72</v>
      </c>
      <c r="AD57" t="s">
        <v>481</v>
      </c>
    </row>
    <row r="58" spans="8:30" x14ac:dyDescent="0.35">
      <c r="H58">
        <v>58</v>
      </c>
      <c r="I58" s="61" t="s">
        <v>73</v>
      </c>
      <c r="AD58" t="s">
        <v>482</v>
      </c>
    </row>
    <row r="59" spans="8:30" x14ac:dyDescent="0.35">
      <c r="H59">
        <v>59</v>
      </c>
      <c r="I59" s="61" t="s">
        <v>74</v>
      </c>
      <c r="AD59" t="s">
        <v>483</v>
      </c>
    </row>
    <row r="60" spans="8:30" x14ac:dyDescent="0.35">
      <c r="AD60" t="s">
        <v>293</v>
      </c>
    </row>
    <row r="61" spans="8:30" x14ac:dyDescent="0.35">
      <c r="AD61" t="s">
        <v>294</v>
      </c>
    </row>
    <row r="62" spans="8:30" x14ac:dyDescent="0.35">
      <c r="AD62" t="s">
        <v>295</v>
      </c>
    </row>
    <row r="63" spans="8:30" x14ac:dyDescent="0.35">
      <c r="AD63" t="s">
        <v>296</v>
      </c>
    </row>
    <row r="64" spans="8:30" x14ac:dyDescent="0.35">
      <c r="AD64" t="s">
        <v>297</v>
      </c>
    </row>
    <row r="65" spans="30:30" x14ac:dyDescent="0.35">
      <c r="AD65" t="s">
        <v>298</v>
      </c>
    </row>
    <row r="66" spans="30:30" x14ac:dyDescent="0.35">
      <c r="AD66" t="s">
        <v>299</v>
      </c>
    </row>
    <row r="67" spans="30:30" x14ac:dyDescent="0.35">
      <c r="AD67" t="s">
        <v>300</v>
      </c>
    </row>
    <row r="68" spans="30:30" x14ac:dyDescent="0.35">
      <c r="AD68" t="s">
        <v>301</v>
      </c>
    </row>
    <row r="69" spans="30:30" x14ac:dyDescent="0.35">
      <c r="AD69" t="s">
        <v>302</v>
      </c>
    </row>
    <row r="70" spans="30:30" x14ac:dyDescent="0.35">
      <c r="AD70" t="s">
        <v>484</v>
      </c>
    </row>
    <row r="71" spans="30:30" x14ac:dyDescent="0.35">
      <c r="AD71" t="s">
        <v>485</v>
      </c>
    </row>
    <row r="72" spans="30:30" x14ac:dyDescent="0.35">
      <c r="AD72" t="s">
        <v>303</v>
      </c>
    </row>
    <row r="73" spans="30:30" x14ac:dyDescent="0.35">
      <c r="AD73" t="s">
        <v>304</v>
      </c>
    </row>
    <row r="74" spans="30:30" x14ac:dyDescent="0.35">
      <c r="AD74" t="s">
        <v>305</v>
      </c>
    </row>
    <row r="75" spans="30:30" x14ac:dyDescent="0.35">
      <c r="AD75" t="s">
        <v>306</v>
      </c>
    </row>
    <row r="76" spans="30:30" x14ac:dyDescent="0.35">
      <c r="AD76" t="s">
        <v>307</v>
      </c>
    </row>
    <row r="77" spans="30:30" x14ac:dyDescent="0.35">
      <c r="AD77" t="s">
        <v>308</v>
      </c>
    </row>
    <row r="78" spans="30:30" x14ac:dyDescent="0.35">
      <c r="AD78" t="s">
        <v>486</v>
      </c>
    </row>
    <row r="79" spans="30:30" x14ac:dyDescent="0.35">
      <c r="AD79" t="s">
        <v>309</v>
      </c>
    </row>
    <row r="80" spans="30:30" x14ac:dyDescent="0.35">
      <c r="AD80" t="s">
        <v>310</v>
      </c>
    </row>
    <row r="81" spans="30:30" x14ac:dyDescent="0.35">
      <c r="AD81" t="s">
        <v>311</v>
      </c>
    </row>
    <row r="82" spans="30:30" x14ac:dyDescent="0.35">
      <c r="AD82" t="s">
        <v>487</v>
      </c>
    </row>
    <row r="83" spans="30:30" x14ac:dyDescent="0.35">
      <c r="AD83" t="s">
        <v>312</v>
      </c>
    </row>
    <row r="84" spans="30:30" x14ac:dyDescent="0.35">
      <c r="AD84" t="s">
        <v>313</v>
      </c>
    </row>
    <row r="85" spans="30:30" x14ac:dyDescent="0.35">
      <c r="AD85" t="s">
        <v>314</v>
      </c>
    </row>
    <row r="86" spans="30:30" x14ac:dyDescent="0.35">
      <c r="AD86" t="s">
        <v>315</v>
      </c>
    </row>
    <row r="87" spans="30:30" x14ac:dyDescent="0.35">
      <c r="AD87" t="s">
        <v>316</v>
      </c>
    </row>
    <row r="88" spans="30:30" x14ac:dyDescent="0.35">
      <c r="AD88" t="s">
        <v>317</v>
      </c>
    </row>
    <row r="89" spans="30:30" x14ac:dyDescent="0.35">
      <c r="AD89" t="s">
        <v>318</v>
      </c>
    </row>
    <row r="90" spans="30:30" x14ac:dyDescent="0.35">
      <c r="AD90" t="s">
        <v>319</v>
      </c>
    </row>
    <row r="91" spans="30:30" x14ac:dyDescent="0.35">
      <c r="AD91" t="s">
        <v>320</v>
      </c>
    </row>
    <row r="92" spans="30:30" x14ac:dyDescent="0.35">
      <c r="AD92" t="s">
        <v>321</v>
      </c>
    </row>
    <row r="93" spans="30:30" x14ac:dyDescent="0.35">
      <c r="AD93" t="s">
        <v>322</v>
      </c>
    </row>
    <row r="94" spans="30:30" x14ac:dyDescent="0.35">
      <c r="AD94" t="s">
        <v>323</v>
      </c>
    </row>
    <row r="95" spans="30:30" x14ac:dyDescent="0.35">
      <c r="AD95" t="s">
        <v>324</v>
      </c>
    </row>
    <row r="96" spans="30:30" x14ac:dyDescent="0.35">
      <c r="AD96" t="s">
        <v>325</v>
      </c>
    </row>
    <row r="97" spans="30:30" x14ac:dyDescent="0.35">
      <c r="AD97" t="s">
        <v>488</v>
      </c>
    </row>
    <row r="98" spans="30:30" x14ac:dyDescent="0.35">
      <c r="AD98" t="s">
        <v>326</v>
      </c>
    </row>
    <row r="99" spans="30:30" x14ac:dyDescent="0.35">
      <c r="AD99" t="s">
        <v>489</v>
      </c>
    </row>
    <row r="100" spans="30:30" x14ac:dyDescent="0.35">
      <c r="AD100" t="s">
        <v>327</v>
      </c>
    </row>
    <row r="101" spans="30:30" x14ac:dyDescent="0.35">
      <c r="AD101" t="s">
        <v>328</v>
      </c>
    </row>
    <row r="102" spans="30:30" x14ac:dyDescent="0.35">
      <c r="AD102" t="s">
        <v>329</v>
      </c>
    </row>
    <row r="103" spans="30:30" x14ac:dyDescent="0.35">
      <c r="AD103" t="s">
        <v>330</v>
      </c>
    </row>
    <row r="104" spans="30:30" x14ac:dyDescent="0.35">
      <c r="AD104" t="s">
        <v>331</v>
      </c>
    </row>
    <row r="105" spans="30:30" x14ac:dyDescent="0.35">
      <c r="AD105" t="s">
        <v>332</v>
      </c>
    </row>
    <row r="106" spans="30:30" x14ac:dyDescent="0.35">
      <c r="AD106" t="s">
        <v>333</v>
      </c>
    </row>
    <row r="107" spans="30:30" x14ac:dyDescent="0.35">
      <c r="AD107" t="s">
        <v>334</v>
      </c>
    </row>
    <row r="108" spans="30:30" x14ac:dyDescent="0.35">
      <c r="AD108" t="s">
        <v>335</v>
      </c>
    </row>
    <row r="109" spans="30:30" x14ac:dyDescent="0.35">
      <c r="AD109" t="s">
        <v>336</v>
      </c>
    </row>
    <row r="110" spans="30:30" x14ac:dyDescent="0.35">
      <c r="AD110" t="s">
        <v>337</v>
      </c>
    </row>
    <row r="111" spans="30:30" x14ac:dyDescent="0.35">
      <c r="AD111" t="s">
        <v>338</v>
      </c>
    </row>
    <row r="112" spans="30:30" x14ac:dyDescent="0.35">
      <c r="AD112" t="s">
        <v>339</v>
      </c>
    </row>
    <row r="113" spans="30:30" x14ac:dyDescent="0.35">
      <c r="AD113" t="s">
        <v>340</v>
      </c>
    </row>
    <row r="114" spans="30:30" x14ac:dyDescent="0.35">
      <c r="AD114" t="s">
        <v>341</v>
      </c>
    </row>
    <row r="115" spans="30:30" x14ac:dyDescent="0.35">
      <c r="AD115" t="s">
        <v>342</v>
      </c>
    </row>
    <row r="116" spans="30:30" x14ac:dyDescent="0.35">
      <c r="AD116" t="s">
        <v>343</v>
      </c>
    </row>
    <row r="117" spans="30:30" x14ac:dyDescent="0.35">
      <c r="AD117" t="s">
        <v>344</v>
      </c>
    </row>
    <row r="118" spans="30:30" x14ac:dyDescent="0.35">
      <c r="AD118" t="s">
        <v>345</v>
      </c>
    </row>
    <row r="119" spans="30:30" x14ac:dyDescent="0.35">
      <c r="AD119" t="s">
        <v>346</v>
      </c>
    </row>
    <row r="120" spans="30:30" x14ac:dyDescent="0.35">
      <c r="AD120" t="s">
        <v>347</v>
      </c>
    </row>
    <row r="121" spans="30:30" x14ac:dyDescent="0.35">
      <c r="AD121" t="s">
        <v>348</v>
      </c>
    </row>
    <row r="122" spans="30:30" x14ac:dyDescent="0.35">
      <c r="AD122" t="s">
        <v>349</v>
      </c>
    </row>
    <row r="123" spans="30:30" x14ac:dyDescent="0.35">
      <c r="AD123" t="s">
        <v>350</v>
      </c>
    </row>
    <row r="124" spans="30:30" x14ac:dyDescent="0.35">
      <c r="AD124" t="s">
        <v>518</v>
      </c>
    </row>
    <row r="125" spans="30:30" x14ac:dyDescent="0.35">
      <c r="AD125" t="s">
        <v>351</v>
      </c>
    </row>
    <row r="126" spans="30:30" x14ac:dyDescent="0.35">
      <c r="AD126" t="s">
        <v>352</v>
      </c>
    </row>
    <row r="127" spans="30:30" x14ac:dyDescent="0.35">
      <c r="AD127" t="s">
        <v>513</v>
      </c>
    </row>
    <row r="128" spans="30:30" x14ac:dyDescent="0.35">
      <c r="AD128" t="s">
        <v>353</v>
      </c>
    </row>
    <row r="129" spans="30:30" x14ac:dyDescent="0.35">
      <c r="AD129" t="s">
        <v>354</v>
      </c>
    </row>
    <row r="130" spans="30:30" x14ac:dyDescent="0.35">
      <c r="AD130" t="s">
        <v>355</v>
      </c>
    </row>
    <row r="131" spans="30:30" x14ac:dyDescent="0.35">
      <c r="AD131" t="s">
        <v>356</v>
      </c>
    </row>
    <row r="132" spans="30:30" x14ac:dyDescent="0.35">
      <c r="AD132" t="s">
        <v>357</v>
      </c>
    </row>
    <row r="133" spans="30:30" x14ac:dyDescent="0.35">
      <c r="AD133" t="s">
        <v>358</v>
      </c>
    </row>
    <row r="134" spans="30:30" x14ac:dyDescent="0.35">
      <c r="AD134" t="s">
        <v>359</v>
      </c>
    </row>
    <row r="135" spans="30:30" x14ac:dyDescent="0.35">
      <c r="AD135" t="s">
        <v>360</v>
      </c>
    </row>
    <row r="136" spans="30:30" x14ac:dyDescent="0.35">
      <c r="AD136" t="s">
        <v>361</v>
      </c>
    </row>
    <row r="137" spans="30:30" x14ac:dyDescent="0.35">
      <c r="AD137" t="s">
        <v>362</v>
      </c>
    </row>
    <row r="138" spans="30:30" x14ac:dyDescent="0.35">
      <c r="AD138" t="s">
        <v>363</v>
      </c>
    </row>
    <row r="139" spans="30:30" x14ac:dyDescent="0.35">
      <c r="AD139" t="s">
        <v>364</v>
      </c>
    </row>
    <row r="140" spans="30:30" x14ac:dyDescent="0.35">
      <c r="AD140" t="s">
        <v>365</v>
      </c>
    </row>
    <row r="141" spans="30:30" x14ac:dyDescent="0.35">
      <c r="AD141" t="s">
        <v>366</v>
      </c>
    </row>
    <row r="142" spans="30:30" x14ac:dyDescent="0.35">
      <c r="AD142" t="s">
        <v>367</v>
      </c>
    </row>
    <row r="143" spans="30:30" x14ac:dyDescent="0.35">
      <c r="AD143" t="s">
        <v>368</v>
      </c>
    </row>
    <row r="144" spans="30:30" x14ac:dyDescent="0.35">
      <c r="AD144" t="s">
        <v>369</v>
      </c>
    </row>
    <row r="145" spans="30:30" x14ac:dyDescent="0.35">
      <c r="AD145" t="s">
        <v>370</v>
      </c>
    </row>
    <row r="146" spans="30:30" x14ac:dyDescent="0.35">
      <c r="AD146" t="s">
        <v>371</v>
      </c>
    </row>
    <row r="147" spans="30:30" x14ac:dyDescent="0.35">
      <c r="AD147" t="s">
        <v>372</v>
      </c>
    </row>
    <row r="148" spans="30:30" x14ac:dyDescent="0.35">
      <c r="AD148" t="s">
        <v>373</v>
      </c>
    </row>
    <row r="149" spans="30:30" x14ac:dyDescent="0.35">
      <c r="AD149" t="s">
        <v>374</v>
      </c>
    </row>
    <row r="150" spans="30:30" x14ac:dyDescent="0.35">
      <c r="AD150" t="s">
        <v>375</v>
      </c>
    </row>
    <row r="151" spans="30:30" x14ac:dyDescent="0.35">
      <c r="AD151" t="s">
        <v>376</v>
      </c>
    </row>
    <row r="152" spans="30:30" x14ac:dyDescent="0.35">
      <c r="AD152" t="s">
        <v>377</v>
      </c>
    </row>
    <row r="153" spans="30:30" x14ac:dyDescent="0.35">
      <c r="AD153" t="s">
        <v>378</v>
      </c>
    </row>
    <row r="154" spans="30:30" x14ac:dyDescent="0.35">
      <c r="AD154" t="s">
        <v>379</v>
      </c>
    </row>
    <row r="155" spans="30:30" x14ac:dyDescent="0.35">
      <c r="AD155" t="s">
        <v>380</v>
      </c>
    </row>
    <row r="156" spans="30:30" x14ac:dyDescent="0.35">
      <c r="AD156" t="s">
        <v>381</v>
      </c>
    </row>
    <row r="157" spans="30:30" x14ac:dyDescent="0.35">
      <c r="AD157" t="s">
        <v>382</v>
      </c>
    </row>
    <row r="158" spans="30:30" x14ac:dyDescent="0.35">
      <c r="AD158" t="s">
        <v>383</v>
      </c>
    </row>
    <row r="159" spans="30:30" x14ac:dyDescent="0.35">
      <c r="AD159" t="s">
        <v>384</v>
      </c>
    </row>
    <row r="160" spans="30:30" x14ac:dyDescent="0.35">
      <c r="AD160" t="s">
        <v>385</v>
      </c>
    </row>
    <row r="161" spans="30:30" x14ac:dyDescent="0.35">
      <c r="AD161" t="s">
        <v>386</v>
      </c>
    </row>
    <row r="162" spans="30:30" x14ac:dyDescent="0.35">
      <c r="AD162" t="s">
        <v>469</v>
      </c>
    </row>
    <row r="163" spans="30:30" x14ac:dyDescent="0.35">
      <c r="AD163" t="s">
        <v>470</v>
      </c>
    </row>
    <row r="164" spans="30:30" x14ac:dyDescent="0.35">
      <c r="AD164" t="s">
        <v>387</v>
      </c>
    </row>
    <row r="165" spans="30:30" x14ac:dyDescent="0.35">
      <c r="AD165" t="s">
        <v>388</v>
      </c>
    </row>
    <row r="166" spans="30:30" x14ac:dyDescent="0.35">
      <c r="AD166" t="s">
        <v>389</v>
      </c>
    </row>
    <row r="167" spans="30:30" x14ac:dyDescent="0.35">
      <c r="AD167" t="s">
        <v>390</v>
      </c>
    </row>
    <row r="168" spans="30:30" x14ac:dyDescent="0.35">
      <c r="AD168" t="s">
        <v>391</v>
      </c>
    </row>
    <row r="169" spans="30:30" x14ac:dyDescent="0.35">
      <c r="AD169" t="s">
        <v>392</v>
      </c>
    </row>
    <row r="170" spans="30:30" x14ac:dyDescent="0.35">
      <c r="AD170" t="s">
        <v>393</v>
      </c>
    </row>
    <row r="171" spans="30:30" x14ac:dyDescent="0.35">
      <c r="AD171" t="s">
        <v>394</v>
      </c>
    </row>
    <row r="172" spans="30:30" x14ac:dyDescent="0.35">
      <c r="AD172" t="s">
        <v>395</v>
      </c>
    </row>
    <row r="173" spans="30:30" x14ac:dyDescent="0.35">
      <c r="AD173" t="s">
        <v>471</v>
      </c>
    </row>
    <row r="174" spans="30:30" x14ac:dyDescent="0.35">
      <c r="AD174" t="s">
        <v>517</v>
      </c>
    </row>
    <row r="175" spans="30:30" x14ac:dyDescent="0.35">
      <c r="AD175" t="s">
        <v>396</v>
      </c>
    </row>
    <row r="176" spans="30:30" x14ac:dyDescent="0.35">
      <c r="AD176" t="s">
        <v>397</v>
      </c>
    </row>
    <row r="177" spans="30:30" x14ac:dyDescent="0.35">
      <c r="AD177" t="s">
        <v>398</v>
      </c>
    </row>
    <row r="178" spans="30:30" x14ac:dyDescent="0.35">
      <c r="AD178" t="s">
        <v>399</v>
      </c>
    </row>
    <row r="179" spans="30:30" x14ac:dyDescent="0.35">
      <c r="AD179" t="s">
        <v>400</v>
      </c>
    </row>
    <row r="180" spans="30:30" x14ac:dyDescent="0.35">
      <c r="AD180" t="s">
        <v>401</v>
      </c>
    </row>
    <row r="181" spans="30:30" x14ac:dyDescent="0.35">
      <c r="AD181" t="s">
        <v>402</v>
      </c>
    </row>
    <row r="182" spans="30:30" x14ac:dyDescent="0.35">
      <c r="AD182" t="s">
        <v>403</v>
      </c>
    </row>
    <row r="183" spans="30:30" x14ac:dyDescent="0.35">
      <c r="AD183" t="s">
        <v>404</v>
      </c>
    </row>
    <row r="184" spans="30:30" x14ac:dyDescent="0.35">
      <c r="AD184" t="s">
        <v>405</v>
      </c>
    </row>
    <row r="185" spans="30:30" x14ac:dyDescent="0.35">
      <c r="AD185" t="s">
        <v>406</v>
      </c>
    </row>
    <row r="186" spans="30:30" x14ac:dyDescent="0.35">
      <c r="AD186" t="s">
        <v>407</v>
      </c>
    </row>
    <row r="187" spans="30:30" x14ac:dyDescent="0.35">
      <c r="AD187" t="s">
        <v>411</v>
      </c>
    </row>
  </sheetData>
  <sheetProtection selectLockedCells="1"/>
  <sortState xmlns:xlrd2="http://schemas.microsoft.com/office/spreadsheetml/2017/richdata2" ref="I2:I348">
    <sortCondition ref="I2:I348"/>
  </sortState>
  <dataValidations count="1">
    <dataValidation type="list" allowBlank="1" showInputMessage="1" showErrorMessage="1" sqref="P65" xr:uid="{00000000-0002-0000-0200-000000000000}">
      <formula1>"CollegeName"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9"/>
  <sheetViews>
    <sheetView showGridLines="0" tabSelected="1" zoomScale="110" zoomScaleNormal="110" zoomScaleSheetLayoutView="70" workbookViewId="0">
      <selection activeCell="B19" sqref="B19:J32"/>
    </sheetView>
  </sheetViews>
  <sheetFormatPr defaultColWidth="9.109375" defaultRowHeight="14.4" x14ac:dyDescent="0.3"/>
  <cols>
    <col min="1" max="1" width="2" customWidth="1"/>
    <col min="2" max="2" width="10" customWidth="1"/>
    <col min="3" max="3" width="5.33203125" customWidth="1"/>
    <col min="4" max="4" width="9.109375" customWidth="1"/>
    <col min="5" max="5" width="13.5546875" customWidth="1"/>
    <col min="6" max="6" width="12.88671875" customWidth="1"/>
    <col min="7" max="7" width="13.6640625" customWidth="1"/>
    <col min="8" max="8" width="14.5546875" customWidth="1"/>
    <col min="9" max="9" width="11.88671875" customWidth="1"/>
    <col min="10" max="10" width="17" customWidth="1"/>
    <col min="11" max="11" width="2" customWidth="1"/>
    <col min="12" max="12" width="25" customWidth="1"/>
  </cols>
  <sheetData>
    <row r="1" spans="1:11" ht="23.4" x14ac:dyDescent="0.3">
      <c r="B1" s="157" t="s">
        <v>0</v>
      </c>
      <c r="C1" s="158"/>
      <c r="D1" s="158"/>
      <c r="E1" s="158"/>
      <c r="F1" s="158"/>
      <c r="G1" s="158"/>
      <c r="H1" s="158"/>
      <c r="I1" s="158"/>
      <c r="J1" s="158"/>
      <c r="K1" s="74"/>
    </row>
    <row r="2" spans="1:11" ht="15.6" x14ac:dyDescent="0.3">
      <c r="B2" s="4"/>
    </row>
    <row r="3" spans="1:11" ht="21" x14ac:dyDescent="0.3">
      <c r="B3" s="159" t="s">
        <v>1</v>
      </c>
      <c r="C3" s="158"/>
      <c r="D3" s="158"/>
      <c r="E3" s="158"/>
      <c r="F3" s="158"/>
      <c r="G3" s="158"/>
      <c r="H3" s="158"/>
      <c r="I3" s="158"/>
      <c r="J3" s="158"/>
      <c r="K3" s="74"/>
    </row>
    <row r="4" spans="1:11" x14ac:dyDescent="0.3">
      <c r="A4" s="186" t="s">
        <v>246</v>
      </c>
      <c r="B4" s="186"/>
      <c r="C4" s="186"/>
      <c r="D4" s="186"/>
      <c r="E4" s="186"/>
      <c r="F4" s="186"/>
      <c r="G4" s="186"/>
      <c r="H4" s="186"/>
      <c r="I4" s="186"/>
      <c r="J4" s="186"/>
      <c r="K4" s="186"/>
    </row>
    <row r="5" spans="1:11" ht="15.6" x14ac:dyDescent="0.3">
      <c r="B5" s="4"/>
    </row>
    <row r="6" spans="1:11" ht="30" customHeight="1" x14ac:dyDescent="0.3">
      <c r="B6" s="33" t="s">
        <v>2</v>
      </c>
    </row>
    <row r="7" spans="1:11" ht="30" customHeight="1" x14ac:dyDescent="0.3">
      <c r="B7" s="164" t="s">
        <v>3</v>
      </c>
      <c r="C7" s="164"/>
      <c r="D7" s="244"/>
      <c r="E7" s="244"/>
      <c r="F7" s="245"/>
      <c r="G7" s="246"/>
      <c r="H7" s="164" t="s">
        <v>4</v>
      </c>
      <c r="I7" s="168"/>
      <c r="J7" s="125"/>
      <c r="K7" s="43"/>
    </row>
    <row r="8" spans="1:11" ht="30" customHeight="1" x14ac:dyDescent="0.3">
      <c r="B8" s="164" t="s">
        <v>5</v>
      </c>
      <c r="C8" s="164"/>
      <c r="D8" s="247"/>
      <c r="E8" s="247"/>
      <c r="F8" s="248"/>
      <c r="G8" s="249"/>
      <c r="H8" s="164" t="s">
        <v>6</v>
      </c>
      <c r="I8" s="168"/>
      <c r="J8" s="58"/>
      <c r="K8" s="88"/>
    </row>
    <row r="9" spans="1:11" x14ac:dyDescent="0.3">
      <c r="B9" s="5"/>
      <c r="C9" s="6"/>
      <c r="D9" s="123" t="str">
        <f>IF(Data!AH1=165,"Specify Origin Here","")</f>
        <v/>
      </c>
      <c r="E9" s="6"/>
      <c r="F9" s="6"/>
      <c r="G9" s="6"/>
    </row>
    <row r="10" spans="1:11" ht="15.6" x14ac:dyDescent="0.3">
      <c r="B10" s="7"/>
    </row>
    <row r="11" spans="1:11" ht="25.5" customHeight="1" x14ac:dyDescent="0.3">
      <c r="B11" s="34" t="s">
        <v>7</v>
      </c>
    </row>
    <row r="12" spans="1:11" x14ac:dyDescent="0.3">
      <c r="B12" s="60"/>
      <c r="G12" s="60"/>
    </row>
    <row r="13" spans="1:11" x14ac:dyDescent="0.3">
      <c r="B13" s="60"/>
      <c r="G13" s="60"/>
    </row>
    <row r="14" spans="1:11" ht="25.5" customHeight="1" x14ac:dyDescent="0.3">
      <c r="B14" s="34" t="s">
        <v>16</v>
      </c>
    </row>
    <row r="15" spans="1:11" x14ac:dyDescent="0.3">
      <c r="B15" s="253" t="str">
        <f>IF(Data!A10=2,Data!C2,"")&amp;IF(Data!A10=3,Data!C3,"")&amp;IF(Data!A10=4,Data!C4,"")&amp;IF(Data!A10=5,Data!C5,"")&amp;IF(Data!A10=6,Data!C6,"")&amp;IF(Data!A10=7,Data!C7,"")&amp;IF(Data!A10=8,Data!C8,"")&amp;IF(Data!A10=9,Data!C9,"")&amp;IF(Data!A11=2,Data!C2,"")&amp;IF(Data!A11=3,Data!C3,"")&amp;IF(Data!A11=4,Data!C4,"")&amp;IF(Data!A11=5,Data!C5,"")&amp;IF(Data!A11=6,Data!C6,"")&amp;IF(Data!A11=7,Data!C7,"")&amp;IF(Data!A11=8,Data!C8,"")&amp;IF(Data!A11=9,Data!C9,"")&amp;IF(Data!A12=2,Data!C2,"")&amp;IF(Data!A12=3,Data!C3,"")&amp;IF(Data!A12=4,Data!C4,"")&amp;IF(Data!A12=5,Data!C5,"")&amp;IF(Data!A12=6,Data!C6,"")&amp;IF(Data!A12=7,Data!C7,"")&amp;IF(Data!A12=8,Data!C8,"")&amp;IF(Data!A12=9,Data!C9,"")&amp;IF(Data!A13=2,Data!C2,"")&amp;IF(Data!A13=3,Data!C3,"")&amp;IF(Data!A13=4,Data!C4,"")&amp;IF(Data!A13=5,Data!C5,"")&amp;IF(Data!A13=6,Data!C6,"")&amp;IF(Data!A13=7,Data!C7,"")&amp;IF(Data!A13=8,Data!C8,"")&amp;IF(Data!A13=9,Data!C9,"")</f>
        <v/>
      </c>
      <c r="C15" s="254"/>
      <c r="D15" s="254"/>
      <c r="E15" s="254"/>
      <c r="F15" s="254"/>
      <c r="G15" s="254"/>
      <c r="H15" s="254"/>
      <c r="I15" s="254"/>
      <c r="J15" s="254"/>
      <c r="K15" s="89"/>
    </row>
    <row r="16" spans="1:11" x14ac:dyDescent="0.3">
      <c r="B16" s="253"/>
      <c r="C16" s="254"/>
      <c r="D16" s="254"/>
      <c r="E16" s="254"/>
      <c r="F16" s="254"/>
      <c r="G16" s="254"/>
      <c r="H16" s="254"/>
      <c r="I16" s="254"/>
      <c r="J16" s="254"/>
      <c r="K16" s="89"/>
    </row>
    <row r="17" spans="2:11" x14ac:dyDescent="0.3">
      <c r="B17" s="253"/>
      <c r="C17" s="254"/>
      <c r="D17" s="254"/>
      <c r="E17" s="254"/>
      <c r="F17" s="254"/>
      <c r="G17" s="254"/>
      <c r="H17" s="254"/>
      <c r="I17" s="254"/>
      <c r="J17" s="254"/>
      <c r="K17" s="89"/>
    </row>
    <row r="18" spans="2:11" x14ac:dyDescent="0.3">
      <c r="B18" s="146" t="s">
        <v>464</v>
      </c>
      <c r="C18" s="135"/>
      <c r="D18" s="135"/>
      <c r="E18" s="135"/>
    </row>
    <row r="19" spans="2:11" x14ac:dyDescent="0.3">
      <c r="B19" s="255"/>
      <c r="C19" s="149"/>
      <c r="D19" s="149"/>
      <c r="E19" s="149"/>
      <c r="F19" s="149"/>
      <c r="G19" s="149"/>
      <c r="H19" s="149"/>
      <c r="I19" s="149"/>
      <c r="J19" s="150"/>
      <c r="K19" s="90"/>
    </row>
    <row r="20" spans="2:11" x14ac:dyDescent="0.3">
      <c r="B20" s="151"/>
      <c r="C20" s="152"/>
      <c r="D20" s="152"/>
      <c r="E20" s="152"/>
      <c r="F20" s="152"/>
      <c r="G20" s="152"/>
      <c r="H20" s="152"/>
      <c r="I20" s="152"/>
      <c r="J20" s="153"/>
      <c r="K20" s="90"/>
    </row>
    <row r="21" spans="2:11" x14ac:dyDescent="0.3">
      <c r="B21" s="151"/>
      <c r="C21" s="152"/>
      <c r="D21" s="152"/>
      <c r="E21" s="152"/>
      <c r="F21" s="152"/>
      <c r="G21" s="152"/>
      <c r="H21" s="152"/>
      <c r="I21" s="152"/>
      <c r="J21" s="153"/>
      <c r="K21" s="90"/>
    </row>
    <row r="22" spans="2:11" x14ac:dyDescent="0.3">
      <c r="B22" s="151"/>
      <c r="C22" s="152"/>
      <c r="D22" s="152"/>
      <c r="E22" s="152"/>
      <c r="F22" s="152"/>
      <c r="G22" s="152"/>
      <c r="H22" s="152"/>
      <c r="I22" s="152"/>
      <c r="J22" s="153"/>
      <c r="K22" s="90"/>
    </row>
    <row r="23" spans="2:11" x14ac:dyDescent="0.3">
      <c r="B23" s="151"/>
      <c r="C23" s="152"/>
      <c r="D23" s="152"/>
      <c r="E23" s="152"/>
      <c r="F23" s="152"/>
      <c r="G23" s="152"/>
      <c r="H23" s="152"/>
      <c r="I23" s="152"/>
      <c r="J23" s="153"/>
      <c r="K23" s="90"/>
    </row>
    <row r="24" spans="2:11" x14ac:dyDescent="0.3">
      <c r="B24" s="151"/>
      <c r="C24" s="152"/>
      <c r="D24" s="152"/>
      <c r="E24" s="152"/>
      <c r="F24" s="152"/>
      <c r="G24" s="152"/>
      <c r="H24" s="152"/>
      <c r="I24" s="152"/>
      <c r="J24" s="153"/>
      <c r="K24" s="90"/>
    </row>
    <row r="25" spans="2:11" x14ac:dyDescent="0.3">
      <c r="B25" s="151"/>
      <c r="C25" s="152"/>
      <c r="D25" s="152"/>
      <c r="E25" s="152"/>
      <c r="F25" s="152"/>
      <c r="G25" s="152"/>
      <c r="H25" s="152"/>
      <c r="I25" s="152"/>
      <c r="J25" s="153"/>
      <c r="K25" s="90"/>
    </row>
    <row r="26" spans="2:11" x14ac:dyDescent="0.3">
      <c r="B26" s="151"/>
      <c r="C26" s="152"/>
      <c r="D26" s="152"/>
      <c r="E26" s="152"/>
      <c r="F26" s="152"/>
      <c r="G26" s="152"/>
      <c r="H26" s="152"/>
      <c r="I26" s="152"/>
      <c r="J26" s="153"/>
      <c r="K26" s="90"/>
    </row>
    <row r="27" spans="2:11" x14ac:dyDescent="0.3">
      <c r="B27" s="151"/>
      <c r="C27" s="152"/>
      <c r="D27" s="152"/>
      <c r="E27" s="152"/>
      <c r="F27" s="152"/>
      <c r="G27" s="152"/>
      <c r="H27" s="152"/>
      <c r="I27" s="152"/>
      <c r="J27" s="153"/>
      <c r="K27" s="90"/>
    </row>
    <row r="28" spans="2:11" x14ac:dyDescent="0.3">
      <c r="B28" s="151"/>
      <c r="C28" s="152"/>
      <c r="D28" s="152"/>
      <c r="E28" s="152"/>
      <c r="F28" s="152"/>
      <c r="G28" s="152"/>
      <c r="H28" s="152"/>
      <c r="I28" s="152"/>
      <c r="J28" s="153"/>
      <c r="K28" s="90"/>
    </row>
    <row r="29" spans="2:11" x14ac:dyDescent="0.3">
      <c r="B29" s="151"/>
      <c r="C29" s="152"/>
      <c r="D29" s="152"/>
      <c r="E29" s="152"/>
      <c r="F29" s="152"/>
      <c r="G29" s="152"/>
      <c r="H29" s="152"/>
      <c r="I29" s="152"/>
      <c r="J29" s="153"/>
      <c r="K29" s="90"/>
    </row>
    <row r="30" spans="2:11" x14ac:dyDescent="0.3">
      <c r="B30" s="151"/>
      <c r="C30" s="152"/>
      <c r="D30" s="152"/>
      <c r="E30" s="152"/>
      <c r="F30" s="152"/>
      <c r="G30" s="152"/>
      <c r="H30" s="152"/>
      <c r="I30" s="152"/>
      <c r="J30" s="153"/>
      <c r="K30" s="90"/>
    </row>
    <row r="31" spans="2:11" x14ac:dyDescent="0.3">
      <c r="B31" s="151"/>
      <c r="C31" s="152"/>
      <c r="D31" s="152"/>
      <c r="E31" s="152"/>
      <c r="F31" s="152"/>
      <c r="G31" s="152"/>
      <c r="H31" s="152"/>
      <c r="I31" s="152"/>
      <c r="J31" s="153"/>
      <c r="K31" s="90"/>
    </row>
    <row r="32" spans="2:11" x14ac:dyDescent="0.3">
      <c r="B32" s="154"/>
      <c r="C32" s="155"/>
      <c r="D32" s="155"/>
      <c r="E32" s="155"/>
      <c r="F32" s="155"/>
      <c r="G32" s="155"/>
      <c r="H32" s="155"/>
      <c r="I32" s="155"/>
      <c r="J32" s="156"/>
      <c r="K32" s="90"/>
    </row>
    <row r="33" spans="2:11" x14ac:dyDescent="0.3">
      <c r="B33" s="8"/>
    </row>
    <row r="34" spans="2:11" ht="18" x14ac:dyDescent="0.3">
      <c r="C34" s="34" t="s">
        <v>145</v>
      </c>
    </row>
    <row r="35" spans="2:11" ht="18" x14ac:dyDescent="0.3">
      <c r="C35" s="34" t="s">
        <v>146</v>
      </c>
    </row>
    <row r="36" spans="2:11" ht="15.6" x14ac:dyDescent="0.3">
      <c r="B36" s="4"/>
      <c r="C36" t="s">
        <v>435</v>
      </c>
    </row>
    <row r="37" spans="2:11" ht="15.6" x14ac:dyDescent="0.3">
      <c r="B37" s="4"/>
      <c r="C37" t="s">
        <v>434</v>
      </c>
    </row>
    <row r="38" spans="2:11" x14ac:dyDescent="0.3">
      <c r="B38" s="9" t="s">
        <v>203</v>
      </c>
    </row>
    <row r="39" spans="2:11" ht="20.100000000000001" customHeight="1" x14ac:dyDescent="0.3">
      <c r="B39" t="s">
        <v>201</v>
      </c>
      <c r="D39" s="175"/>
      <c r="E39" s="175"/>
      <c r="F39" s="175"/>
    </row>
    <row r="40" spans="2:11" ht="20.100000000000001" customHeight="1" x14ac:dyDescent="0.3">
      <c r="B40" t="s">
        <v>202</v>
      </c>
      <c r="D40" s="175"/>
      <c r="E40" s="175"/>
      <c r="F40" s="175"/>
    </row>
    <row r="41" spans="2:11" ht="20.100000000000001" customHeight="1" x14ac:dyDescent="0.3">
      <c r="B41" s="9" t="s">
        <v>199</v>
      </c>
      <c r="D41" s="175"/>
      <c r="E41" s="175"/>
      <c r="F41" s="175"/>
    </row>
    <row r="42" spans="2:11" ht="20.100000000000001" customHeight="1" x14ac:dyDescent="0.3">
      <c r="B42" t="s">
        <v>200</v>
      </c>
      <c r="D42" s="256"/>
      <c r="E42" s="177"/>
      <c r="F42" s="177"/>
    </row>
    <row r="43" spans="2:11" ht="20.100000000000001" customHeight="1" x14ac:dyDescent="0.3">
      <c r="D43" s="119"/>
      <c r="E43" s="53"/>
      <c r="F43" s="53"/>
    </row>
    <row r="44" spans="2:11" x14ac:dyDescent="0.3">
      <c r="B44" t="s">
        <v>247</v>
      </c>
      <c r="D44" s="256"/>
      <c r="E44" s="177"/>
      <c r="F44" s="177"/>
    </row>
    <row r="45" spans="2:11" x14ac:dyDescent="0.3">
      <c r="J45" s="14" t="str">
        <f>IF(Data!J1=1,Data!I1,"")&amp;IF(Data!J1=2,Data!I2,"")&amp;IF(Data!J1=3,Data!I3,"")&amp;IF(Data!J1=4,Data!I4,"")&amp;IF(Data!J1=5,Data!I5,"")&amp;IF(Data!J1=6,Data!I6,"")&amp;IF(Data!J1=7,Data!I7,"")&amp;IF(Data!J1=8,Data!I8,"")&amp;IF(Data!J1=9,Data!I9,"")&amp;IF(Data!J1=10,Data!I10,"")&amp;IF(Data!J1=11,Data!I11,"")&amp;IF(Data!J1=12,Data!I12,"")&amp;IF(Data!J1=13,Data!I13,"")&amp;IF(Data!J1=14,Data!I14,"")&amp;IF(Data!J1=15,Data!I15,"")&amp;IF(Data!J1=16,Data!I16,"")&amp;IF(Data!J1=17,Data!I17,"")&amp;IF(Data!J1=18,Data!I18,"")&amp;IF(Data!J1=19,Data!I19,"")&amp;IF(Data!J1=20,Data!I20,"")&amp;IF(Data!J1=21,Data!I21,"")&amp;IF(Data!J1=22,Data!I22,"")&amp;IF(Data!J1=23,Data!I23,"")&amp;IF(Data!J1=24,Data!I24,"")&amp;IF(Data!J1=25,Data!I25,"")&amp;IF(Data!J1=26,Data!I26,"")&amp;IF(Data!J1=27,Data!I27,"")&amp;IF(Data!J1=28,Data!I28,"")&amp;IF(Data!J1=29,Data!I29,"")&amp;IF(Data!J1=30,Data!I30,"")&amp;IF(Data!J1=31,Data!I31,"")&amp;IF(Data!J1=32,Data!I32,"")&amp;IF(Data!J1=33,Data!I33,"")&amp;IF(Data!J1=34,Data!I34,"")&amp;IF(Data!J1=35,Data!I35,"")&amp;IF(Data!J1=36,Data!I36,"")&amp;IF(Data!J1=37,Data!I37,"")&amp;IF(Data!J1=38,Data!I38,"")&amp;IF(Data!J1=39,Data!I39,"")&amp;IF(Data!J1=40,Data!I40,"")&amp;IF(Data!J1=41,Data!I41,"")&amp;IF(Data!J1=42,Data!I42,"")&amp;IF(Data!J1=43,Data!I43,"")&amp;IF(Data!J1=44,Data!I44,"")&amp;IF(Data!J1=45,Data!I45,"")&amp;IF(Data!J1=46,Data!I46,"")&amp;IF(Data!J1=47,Data!I47,"")&amp;IF(Data!J1=48,Data!I48,"")&amp;IF(Data!J1=49,Data!I49,"")&amp;IF(Data!J1=50,Data!I50,"")&amp;IF(Data!J1=51,Data!I51,"")&amp;IF(Data!J1=52,Data!I52,"")&amp;IF(Data!J1=53,Data!I53,"")&amp;IF(Data!J1=54,Data!I54,"")&amp;IF(Data!J1=55,Data!I55,"")&amp;IF(Data!J1=56,Data!I56,"")&amp;IF(Data!J1=57,Data!I57,"")&amp;IF(Data!J1=58,Data!I58,"")&amp;IF(Data!J1=59,Data!I59,"")</f>
        <v/>
      </c>
      <c r="K45" s="14"/>
    </row>
    <row r="46" spans="2:11" ht="18" x14ac:dyDescent="0.3">
      <c r="B46" s="34" t="s">
        <v>148</v>
      </c>
      <c r="C46" s="3"/>
      <c r="J46" s="75">
        <f>J7</f>
        <v>0</v>
      </c>
      <c r="K46" s="91"/>
    </row>
    <row r="47" spans="2:11" x14ac:dyDescent="0.3">
      <c r="B47" s="10"/>
      <c r="C47" s="11"/>
    </row>
    <row r="48" spans="2:11" ht="15.6" x14ac:dyDescent="0.3">
      <c r="B48" s="10"/>
      <c r="C48" s="36" t="s">
        <v>75</v>
      </c>
      <c r="D48" s="37"/>
    </row>
    <row r="49" spans="2:11" ht="18" customHeight="1" thickBot="1" x14ac:dyDescent="0.35">
      <c r="B49" s="10"/>
      <c r="C49" s="37" t="s">
        <v>152</v>
      </c>
      <c r="D49" s="37"/>
      <c r="H49" s="76"/>
      <c r="I49" s="77"/>
      <c r="J49" s="77"/>
      <c r="K49" s="50"/>
    </row>
    <row r="50" spans="2:11" ht="18" customHeight="1" thickBot="1" x14ac:dyDescent="0.35">
      <c r="B50" s="10"/>
      <c r="C50" s="37" t="s">
        <v>232</v>
      </c>
      <c r="D50" s="37"/>
      <c r="H50" s="78"/>
      <c r="I50" s="77"/>
      <c r="J50" s="77"/>
      <c r="K50" s="50"/>
    </row>
    <row r="51" spans="2:11" ht="18" customHeight="1" thickBot="1" x14ac:dyDescent="0.35">
      <c r="B51" s="10"/>
      <c r="C51" s="38"/>
      <c r="D51" s="39" t="s">
        <v>77</v>
      </c>
      <c r="E51" s="2"/>
      <c r="H51" s="77"/>
      <c r="I51" s="77"/>
      <c r="J51" s="79">
        <f>H49+H50</f>
        <v>0</v>
      </c>
      <c r="K51" s="50"/>
    </row>
    <row r="52" spans="2:11" ht="15.6" x14ac:dyDescent="0.3">
      <c r="B52" s="10"/>
      <c r="C52" s="36" t="s">
        <v>76</v>
      </c>
      <c r="D52" s="37"/>
      <c r="H52" s="77"/>
      <c r="I52" s="77"/>
      <c r="J52" s="77"/>
      <c r="K52" s="50"/>
    </row>
    <row r="53" spans="2:11" ht="18" customHeight="1" thickBot="1" x14ac:dyDescent="0.35">
      <c r="B53" s="10"/>
      <c r="C53" s="37" t="s">
        <v>158</v>
      </c>
      <c r="D53" s="37"/>
      <c r="H53" s="76"/>
      <c r="I53" s="77"/>
      <c r="J53" s="77"/>
      <c r="K53" s="50"/>
    </row>
    <row r="54" spans="2:11" ht="18" customHeight="1" thickBot="1" x14ac:dyDescent="0.35">
      <c r="B54" s="10"/>
      <c r="C54" s="37" t="s">
        <v>157</v>
      </c>
      <c r="D54" s="37"/>
      <c r="H54" s="78"/>
      <c r="I54" s="77"/>
      <c r="J54" s="77"/>
      <c r="K54" s="50"/>
    </row>
    <row r="55" spans="2:11" ht="18" customHeight="1" thickBot="1" x14ac:dyDescent="0.35">
      <c r="B55" s="12"/>
      <c r="C55" s="37" t="s">
        <v>156</v>
      </c>
      <c r="D55" s="37"/>
      <c r="H55" s="78"/>
      <c r="I55" s="77"/>
      <c r="J55" s="77"/>
      <c r="K55" s="50"/>
    </row>
    <row r="56" spans="2:11" ht="18" customHeight="1" thickBot="1" x14ac:dyDescent="0.35">
      <c r="B56" s="12"/>
      <c r="C56" s="37" t="s">
        <v>155</v>
      </c>
      <c r="D56" s="37"/>
      <c r="H56" s="78"/>
      <c r="I56" s="77"/>
      <c r="J56" s="77"/>
      <c r="K56" s="50"/>
    </row>
    <row r="57" spans="2:11" ht="18" customHeight="1" thickBot="1" x14ac:dyDescent="0.35">
      <c r="B57" s="12"/>
      <c r="C57" s="37" t="s">
        <v>154</v>
      </c>
      <c r="D57" s="37"/>
      <c r="H57" s="78"/>
      <c r="I57" s="77"/>
      <c r="J57" s="77"/>
      <c r="K57" s="50"/>
    </row>
    <row r="58" spans="2:11" ht="18" customHeight="1" thickBot="1" x14ac:dyDescent="0.35">
      <c r="B58" s="12"/>
      <c r="C58" s="40"/>
      <c r="D58" s="39" t="s">
        <v>78</v>
      </c>
      <c r="E58" s="2"/>
      <c r="H58" s="77"/>
      <c r="I58" s="77"/>
      <c r="J58" s="79">
        <f>SUM(H53:H57)</f>
        <v>0</v>
      </c>
      <c r="K58" s="50"/>
    </row>
    <row r="59" spans="2:11" ht="15.6" x14ac:dyDescent="0.3">
      <c r="B59" s="12"/>
      <c r="C59" s="36" t="s">
        <v>79</v>
      </c>
      <c r="D59" s="37"/>
      <c r="H59" s="77"/>
      <c r="I59" s="77"/>
      <c r="J59" s="77"/>
      <c r="K59" s="50"/>
    </row>
    <row r="60" spans="2:11" ht="18" customHeight="1" thickBot="1" x14ac:dyDescent="0.35">
      <c r="B60" s="12"/>
      <c r="C60" s="40" t="s">
        <v>153</v>
      </c>
      <c r="D60" s="37"/>
      <c r="H60" s="76"/>
      <c r="I60" s="77"/>
      <c r="J60" s="77"/>
      <c r="K60" s="50"/>
    </row>
    <row r="61" spans="2:11" ht="18" customHeight="1" thickBot="1" x14ac:dyDescent="0.35">
      <c r="B61" s="12"/>
      <c r="C61" s="40" t="s">
        <v>159</v>
      </c>
      <c r="D61" s="37"/>
      <c r="H61" s="78"/>
      <c r="I61" s="77"/>
      <c r="J61" s="77"/>
      <c r="K61" s="50"/>
    </row>
    <row r="62" spans="2:11" ht="18" customHeight="1" thickBot="1" x14ac:dyDescent="0.35">
      <c r="B62" s="12"/>
      <c r="C62" s="40"/>
      <c r="D62" s="39" t="s">
        <v>80</v>
      </c>
      <c r="E62" s="2"/>
      <c r="H62" s="77"/>
      <c r="I62" s="77"/>
      <c r="J62" s="79">
        <f>SUM(H60:H61)</f>
        <v>0</v>
      </c>
      <c r="K62" s="50"/>
    </row>
    <row r="63" spans="2:11" ht="15.6" x14ac:dyDescent="0.3">
      <c r="B63" s="12"/>
      <c r="C63" s="40"/>
      <c r="D63" s="37"/>
      <c r="H63" s="50"/>
      <c r="I63" s="50"/>
      <c r="J63" s="50"/>
      <c r="K63" s="50"/>
    </row>
    <row r="64" spans="2:11" ht="16.2" thickBot="1" x14ac:dyDescent="0.35">
      <c r="B64" s="12"/>
      <c r="C64" s="36" t="s">
        <v>17</v>
      </c>
      <c r="D64" s="37"/>
      <c r="H64" s="50"/>
      <c r="I64" s="50"/>
      <c r="J64" s="68">
        <f>J62+J58+J51</f>
        <v>0</v>
      </c>
      <c r="K64" s="92"/>
    </row>
    <row r="65" spans="2:11" ht="15" thickTop="1" x14ac:dyDescent="0.3">
      <c r="B65" s="12"/>
      <c r="C65" s="12"/>
      <c r="H65" s="50"/>
      <c r="I65" s="50"/>
      <c r="J65" s="50"/>
      <c r="K65" s="50"/>
    </row>
    <row r="66" spans="2:11" ht="18" x14ac:dyDescent="0.3">
      <c r="B66" s="34" t="s">
        <v>81</v>
      </c>
      <c r="C66" s="10"/>
      <c r="H66" s="50"/>
      <c r="I66" s="50"/>
      <c r="J66" s="50"/>
      <c r="K66" s="50"/>
    </row>
    <row r="67" spans="2:11" x14ac:dyDescent="0.3">
      <c r="B67" s="12"/>
      <c r="C67" s="12"/>
      <c r="H67" s="50"/>
      <c r="I67" s="50"/>
      <c r="J67" s="50"/>
      <c r="K67" s="50"/>
    </row>
    <row r="68" spans="2:11" ht="15.6" x14ac:dyDescent="0.3">
      <c r="B68" s="12"/>
      <c r="C68" s="36" t="s">
        <v>85</v>
      </c>
      <c r="H68" s="50"/>
      <c r="I68" s="50"/>
      <c r="J68" s="50"/>
      <c r="K68" s="50"/>
    </row>
    <row r="69" spans="2:11" ht="18" customHeight="1" thickBot="1" x14ac:dyDescent="0.35">
      <c r="B69" s="12"/>
      <c r="C69" s="41" t="s">
        <v>162</v>
      </c>
      <c r="D69" s="178" t="s">
        <v>190</v>
      </c>
      <c r="E69" s="179"/>
      <c r="F69" s="42" t="str">
        <f>IF(Data!Q8=7,"Specify Origin Here","")&amp;IF(Data!Q8=8,"Specify Origin Here","")&amp;IF(Data!Q8=9,"Specify Origin Here","")</f>
        <v/>
      </c>
      <c r="H69" s="76"/>
      <c r="I69" s="77"/>
      <c r="J69" s="77"/>
      <c r="K69" s="50"/>
    </row>
    <row r="70" spans="2:11" ht="18" customHeight="1" thickBot="1" x14ac:dyDescent="0.35">
      <c r="B70" s="12"/>
      <c r="C70" s="41" t="s">
        <v>169</v>
      </c>
      <c r="D70" s="178" t="s">
        <v>166</v>
      </c>
      <c r="E70" s="179"/>
      <c r="F70" s="42" t="str">
        <f>IF(Data!Q9=7,"Specify Origin Here","")&amp;IF(Data!Q9=8,"Specify Origin Here","")&amp;IF(Data!Q9=9,"Specify Origin Here","")</f>
        <v/>
      </c>
      <c r="H70" s="78"/>
      <c r="I70" s="77"/>
      <c r="J70" s="77"/>
      <c r="K70" s="50"/>
    </row>
    <row r="71" spans="2:11" ht="18" customHeight="1" thickBot="1" x14ac:dyDescent="0.35">
      <c r="B71" s="12"/>
      <c r="C71" s="41" t="s">
        <v>170</v>
      </c>
      <c r="D71" s="41"/>
      <c r="E71" s="41"/>
      <c r="F71" s="82"/>
      <c r="H71" s="78"/>
      <c r="I71" s="77"/>
      <c r="J71" s="77"/>
      <c r="K71" s="50"/>
    </row>
    <row r="72" spans="2:11" ht="18" customHeight="1" thickBot="1" x14ac:dyDescent="0.35">
      <c r="B72" s="12"/>
      <c r="C72" s="41" t="s">
        <v>171</v>
      </c>
      <c r="D72" s="41"/>
      <c r="E72" s="41"/>
      <c r="F72" s="82" t="str">
        <f>IF(Data!Q11=5,"Specify Origin Here","")&amp;IF(Data!Q11=6,"Specify Origin Here","")&amp;IF(Data!Q11=7,"Specify Origin Here","")</f>
        <v/>
      </c>
      <c r="H72" s="78"/>
      <c r="I72" s="77"/>
      <c r="J72" s="77"/>
      <c r="K72" s="50"/>
    </row>
    <row r="73" spans="2:11" ht="18" customHeight="1" thickBot="1" x14ac:dyDescent="0.35">
      <c r="B73" s="12"/>
      <c r="C73" s="41" t="s">
        <v>172</v>
      </c>
      <c r="D73" s="41"/>
      <c r="E73" s="41"/>
      <c r="F73" s="82" t="str">
        <f>IF(Data!Q12=5,"Specify Origin Here","")&amp;IF(Data!Q12=6,"Specify Origin Here","")&amp;IF(Data!Q12=7,"Specify Origin Here","")</f>
        <v/>
      </c>
      <c r="H73" s="78"/>
      <c r="I73" s="77"/>
      <c r="J73" s="77"/>
      <c r="K73" s="50"/>
    </row>
    <row r="74" spans="2:11" ht="18" customHeight="1" thickBot="1" x14ac:dyDescent="0.35">
      <c r="B74" s="12"/>
      <c r="C74" s="40"/>
      <c r="D74" s="2" t="s">
        <v>77</v>
      </c>
      <c r="H74" s="77"/>
      <c r="I74" s="77"/>
      <c r="J74" s="79">
        <f>SUM(H69:H73)</f>
        <v>0</v>
      </c>
      <c r="K74" s="50"/>
    </row>
    <row r="75" spans="2:11" ht="15.6" x14ac:dyDescent="0.3">
      <c r="B75" s="12"/>
      <c r="C75" s="36" t="s">
        <v>149</v>
      </c>
      <c r="H75" s="77"/>
      <c r="I75" s="77"/>
      <c r="J75" s="77"/>
      <c r="K75" s="50"/>
    </row>
    <row r="76" spans="2:11" ht="15.6" x14ac:dyDescent="0.3">
      <c r="B76" s="12"/>
      <c r="C76" s="36"/>
      <c r="D76" s="36" t="s">
        <v>150</v>
      </c>
      <c r="H76" s="77"/>
      <c r="I76" s="77"/>
      <c r="J76" s="77"/>
      <c r="K76" s="50"/>
    </row>
    <row r="77" spans="2:11" ht="18" customHeight="1" thickBot="1" x14ac:dyDescent="0.35">
      <c r="B77" s="12"/>
      <c r="C77" s="41" t="s">
        <v>162</v>
      </c>
      <c r="D77" s="41"/>
      <c r="E77" s="41"/>
      <c r="F77" s="82" t="str">
        <f>IF(Data!T6=5,"Specify Origin Here","")</f>
        <v/>
      </c>
      <c r="H77" s="76"/>
      <c r="I77" s="77"/>
      <c r="J77" s="77"/>
      <c r="K77" s="50"/>
    </row>
    <row r="78" spans="2:11" ht="18" customHeight="1" thickBot="1" x14ac:dyDescent="0.35">
      <c r="B78" s="12"/>
      <c r="C78" s="41" t="s">
        <v>169</v>
      </c>
      <c r="D78" s="41"/>
      <c r="E78" s="41"/>
      <c r="F78" s="82" t="str">
        <f>IF(Data!T7=5,"Specify Origin Here","")</f>
        <v/>
      </c>
      <c r="H78" s="76"/>
      <c r="I78" s="77"/>
      <c r="J78" s="77"/>
      <c r="K78" s="50"/>
    </row>
    <row r="79" spans="2:11" ht="18" customHeight="1" thickBot="1" x14ac:dyDescent="0.35">
      <c r="B79" s="12"/>
      <c r="C79" s="41" t="s">
        <v>170</v>
      </c>
      <c r="D79" s="41"/>
      <c r="E79" s="41"/>
      <c r="F79" s="82" t="str">
        <f>IF(Data!T8=5,"Specify Origin Here","")</f>
        <v/>
      </c>
      <c r="H79" s="78"/>
      <c r="I79" s="77"/>
      <c r="J79" s="77"/>
      <c r="K79" s="50"/>
    </row>
    <row r="80" spans="2:11" ht="18" customHeight="1" thickBot="1" x14ac:dyDescent="0.35">
      <c r="B80" s="12"/>
      <c r="C80" s="40"/>
      <c r="D80" s="2" t="s">
        <v>501</v>
      </c>
      <c r="H80" s="77"/>
      <c r="I80" s="77"/>
      <c r="J80" s="79">
        <f>SUM(H77:H79)</f>
        <v>0</v>
      </c>
      <c r="K80" s="50"/>
    </row>
    <row r="81" spans="2:11" ht="15.6" x14ac:dyDescent="0.3">
      <c r="B81" s="12"/>
      <c r="C81" s="36" t="s">
        <v>89</v>
      </c>
      <c r="H81" s="77"/>
      <c r="I81" s="77"/>
      <c r="J81" s="77"/>
      <c r="K81" s="50"/>
    </row>
    <row r="82" spans="2:11" ht="18" customHeight="1" thickBot="1" x14ac:dyDescent="0.35">
      <c r="B82" s="12"/>
      <c r="C82" s="40" t="s">
        <v>151</v>
      </c>
      <c r="F82" s="120"/>
      <c r="H82" s="76"/>
      <c r="I82" s="77"/>
      <c r="J82" s="77"/>
      <c r="K82" s="50"/>
    </row>
    <row r="83" spans="2:11" ht="18" customHeight="1" thickBot="1" x14ac:dyDescent="0.35">
      <c r="B83" s="12"/>
      <c r="C83" s="40" t="s">
        <v>86</v>
      </c>
      <c r="F83" s="120"/>
      <c r="H83" s="78"/>
      <c r="I83" s="77"/>
      <c r="J83" s="77"/>
      <c r="K83" s="50"/>
    </row>
    <row r="84" spans="2:11" ht="18" customHeight="1" thickBot="1" x14ac:dyDescent="0.35">
      <c r="B84" s="12"/>
      <c r="C84" s="40" t="s">
        <v>87</v>
      </c>
      <c r="F84" s="120"/>
      <c r="H84" s="78"/>
      <c r="I84" s="77"/>
      <c r="J84" s="77"/>
      <c r="K84" s="50"/>
    </row>
    <row r="85" spans="2:11" ht="18" customHeight="1" thickBot="1" x14ac:dyDescent="0.35">
      <c r="B85" s="12"/>
      <c r="C85" s="40" t="s">
        <v>88</v>
      </c>
      <c r="F85" s="120"/>
      <c r="H85" s="78"/>
      <c r="I85" s="77"/>
      <c r="J85" s="77"/>
      <c r="K85" s="50"/>
    </row>
    <row r="86" spans="2:11" ht="18" customHeight="1" thickBot="1" x14ac:dyDescent="0.35">
      <c r="B86" s="12"/>
      <c r="C86" s="40"/>
      <c r="D86" s="2" t="s">
        <v>80</v>
      </c>
      <c r="H86" s="77"/>
      <c r="I86" s="77"/>
      <c r="J86" s="79">
        <f>SUM(H82:H85)</f>
        <v>0</v>
      </c>
      <c r="K86" s="50"/>
    </row>
    <row r="87" spans="2:11" ht="18" customHeight="1" thickBot="1" x14ac:dyDescent="0.35">
      <c r="B87" s="12"/>
      <c r="C87" s="40"/>
      <c r="D87" s="2"/>
      <c r="E87" s="37" t="s">
        <v>161</v>
      </c>
      <c r="H87" s="77"/>
      <c r="I87" s="77"/>
      <c r="J87" s="80">
        <f>J86+J80+J74</f>
        <v>0</v>
      </c>
      <c r="K87" s="50"/>
    </row>
    <row r="88" spans="2:11" ht="15.6" x14ac:dyDescent="0.3">
      <c r="B88" s="12"/>
      <c r="C88" s="36" t="s">
        <v>227</v>
      </c>
      <c r="H88" s="77"/>
      <c r="I88" s="77"/>
      <c r="J88" s="77"/>
      <c r="K88" s="50"/>
    </row>
    <row r="89" spans="2:11" ht="18" customHeight="1" thickBot="1" x14ac:dyDescent="0.35">
      <c r="B89" s="12"/>
      <c r="C89" s="40" t="s">
        <v>160</v>
      </c>
      <c r="H89" s="76"/>
      <c r="I89" s="77"/>
      <c r="J89" s="77"/>
      <c r="K89" s="50"/>
    </row>
    <row r="90" spans="2:11" ht="18" customHeight="1" thickBot="1" x14ac:dyDescent="0.35">
      <c r="B90" s="12"/>
      <c r="C90" s="40"/>
      <c r="D90" s="2" t="s">
        <v>90</v>
      </c>
      <c r="H90" s="77"/>
      <c r="I90" s="77"/>
      <c r="J90" s="79">
        <f>H89</f>
        <v>0</v>
      </c>
      <c r="K90" s="50"/>
    </row>
    <row r="91" spans="2:11" ht="15.6" x14ac:dyDescent="0.3">
      <c r="B91" s="12"/>
      <c r="C91" s="40"/>
      <c r="D91" s="2"/>
      <c r="H91" s="50"/>
      <c r="I91" s="50"/>
      <c r="J91" s="50"/>
      <c r="K91" s="50"/>
    </row>
    <row r="92" spans="2:11" ht="21.6" thickBot="1" x14ac:dyDescent="0.45">
      <c r="C92" s="45" t="s">
        <v>228</v>
      </c>
      <c r="H92" s="50"/>
      <c r="I92" s="50"/>
      <c r="J92" s="68">
        <f>J90+J87</f>
        <v>0</v>
      </c>
      <c r="K92" s="92"/>
    </row>
    <row r="93" spans="2:11" ht="15" thickTop="1" x14ac:dyDescent="0.3">
      <c r="J93" s="67" t="str">
        <f>IF(J92=J64,"","Error: Section III doesn't equal Section IV.")</f>
        <v/>
      </c>
      <c r="K93" s="67"/>
    </row>
    <row r="94" spans="2:11" x14ac:dyDescent="0.3">
      <c r="J94" s="67"/>
      <c r="K94" s="67"/>
    </row>
    <row r="95" spans="2:11" x14ac:dyDescent="0.3">
      <c r="J95" s="67"/>
      <c r="K95" s="67"/>
    </row>
    <row r="96" spans="2:11" x14ac:dyDescent="0.3">
      <c r="J96" s="14" t="str">
        <f>J45</f>
        <v/>
      </c>
      <c r="K96" s="14"/>
    </row>
    <row r="97" spans="2:11" x14ac:dyDescent="0.3">
      <c r="J97" s="75">
        <f>J7</f>
        <v>0</v>
      </c>
      <c r="K97" s="91"/>
    </row>
    <row r="98" spans="2:11" ht="25.5" customHeight="1" x14ac:dyDescent="0.3">
      <c r="B98" s="180" t="s">
        <v>175</v>
      </c>
      <c r="C98" s="181"/>
      <c r="D98" s="181"/>
      <c r="E98" s="181"/>
      <c r="F98" s="181"/>
      <c r="G98" s="181"/>
      <c r="H98" s="181"/>
    </row>
    <row r="100" spans="2:11" ht="15.6" x14ac:dyDescent="0.3">
      <c r="C100" s="37" t="s">
        <v>91</v>
      </c>
      <c r="D100" s="37"/>
      <c r="E100" s="37"/>
      <c r="F100" s="37"/>
      <c r="G100" s="37"/>
      <c r="H100" s="37"/>
      <c r="I100" s="37"/>
      <c r="J100" s="37"/>
      <c r="K100" s="37"/>
    </row>
    <row r="101" spans="2:11" ht="15.6" x14ac:dyDescent="0.3">
      <c r="C101" s="37"/>
      <c r="D101" s="37"/>
      <c r="E101" s="37"/>
      <c r="F101" s="37"/>
      <c r="G101" s="37"/>
      <c r="H101" s="37"/>
      <c r="I101" s="37"/>
      <c r="J101" s="37"/>
      <c r="K101" s="37"/>
    </row>
    <row r="102" spans="2:11" ht="15.6" x14ac:dyDescent="0.3">
      <c r="C102" s="37" t="s">
        <v>92</v>
      </c>
      <c r="D102" s="37"/>
      <c r="E102" s="37"/>
      <c r="F102" s="250" t="str">
        <f>J45</f>
        <v/>
      </c>
      <c r="G102" s="250"/>
      <c r="H102" s="250"/>
      <c r="I102" s="250"/>
      <c r="J102" s="250"/>
      <c r="K102" s="93"/>
    </row>
    <row r="103" spans="2:11" ht="15.6" x14ac:dyDescent="0.3">
      <c r="C103" s="37" t="s">
        <v>204</v>
      </c>
      <c r="D103" s="37"/>
      <c r="E103" s="37"/>
      <c r="F103" s="37"/>
      <c r="G103" s="37"/>
      <c r="H103" s="37"/>
      <c r="I103" s="37"/>
      <c r="J103" s="37"/>
      <c r="K103" s="37"/>
    </row>
    <row r="104" spans="2:11" ht="15.6" x14ac:dyDescent="0.3">
      <c r="C104" s="37"/>
      <c r="D104" s="37"/>
      <c r="E104" s="37"/>
      <c r="F104" s="37"/>
      <c r="G104" s="37"/>
      <c r="H104" s="37"/>
      <c r="I104" s="37"/>
      <c r="J104" s="37"/>
      <c r="K104" s="37"/>
    </row>
    <row r="105" spans="2:11" ht="15.6" x14ac:dyDescent="0.3">
      <c r="C105" s="43" t="s">
        <v>93</v>
      </c>
      <c r="D105" s="37" t="s">
        <v>94</v>
      </c>
      <c r="E105" s="37"/>
      <c r="F105" s="37"/>
      <c r="G105" s="37"/>
      <c r="H105" s="37"/>
      <c r="I105" s="37"/>
      <c r="J105" s="37"/>
      <c r="K105" s="37"/>
    </row>
    <row r="106" spans="2:11" ht="15.6" x14ac:dyDescent="0.3">
      <c r="C106" s="37" t="s">
        <v>173</v>
      </c>
      <c r="D106" s="37"/>
      <c r="E106" s="37"/>
      <c r="F106" s="37"/>
      <c r="G106" s="37"/>
      <c r="H106" s="37"/>
      <c r="I106" s="37"/>
      <c r="J106" s="37"/>
      <c r="K106" s="37"/>
    </row>
    <row r="107" spans="2:11" ht="15.6" x14ac:dyDescent="0.3">
      <c r="C107" s="37" t="s">
        <v>174</v>
      </c>
      <c r="D107" s="37"/>
      <c r="E107" s="37"/>
      <c r="F107" s="37"/>
      <c r="G107" s="37"/>
      <c r="H107" s="257">
        <f>J86</f>
        <v>0</v>
      </c>
      <c r="I107" s="163"/>
      <c r="J107" s="37" t="s">
        <v>223</v>
      </c>
      <c r="K107" s="37"/>
    </row>
    <row r="108" spans="2:11" ht="15.6" x14ac:dyDescent="0.3">
      <c r="C108" s="37" t="s">
        <v>224</v>
      </c>
      <c r="D108" s="37"/>
      <c r="E108" s="37"/>
      <c r="F108" s="37"/>
      <c r="G108" s="37"/>
      <c r="H108" s="37"/>
      <c r="I108" s="37"/>
      <c r="J108" s="37"/>
      <c r="K108" s="37"/>
    </row>
    <row r="109" spans="2:11" ht="15.6" x14ac:dyDescent="0.3">
      <c r="C109" s="37" t="s">
        <v>225</v>
      </c>
      <c r="D109" s="37"/>
      <c r="E109" s="37"/>
      <c r="F109" s="37"/>
      <c r="G109" s="37"/>
      <c r="H109" s="37"/>
      <c r="I109" s="37"/>
      <c r="J109" s="37"/>
      <c r="K109" s="37"/>
    </row>
    <row r="110" spans="2:11" ht="15.6" x14ac:dyDescent="0.3">
      <c r="C110" s="37" t="s">
        <v>226</v>
      </c>
      <c r="D110" s="37"/>
      <c r="E110" s="37"/>
      <c r="F110" s="37"/>
      <c r="G110" s="37"/>
      <c r="H110" s="37"/>
      <c r="I110" s="37"/>
      <c r="J110" s="37"/>
      <c r="K110" s="37"/>
    </row>
    <row r="111" spans="2:11" ht="15.6" x14ac:dyDescent="0.3">
      <c r="C111" s="37" t="s">
        <v>425</v>
      </c>
      <c r="D111" s="37"/>
      <c r="E111" s="37"/>
      <c r="F111" s="37"/>
      <c r="G111" s="37"/>
      <c r="H111" s="251"/>
      <c r="I111" s="252"/>
      <c r="J111" s="37" t="s">
        <v>186</v>
      </c>
      <c r="K111" s="37"/>
    </row>
    <row r="112" spans="2:11" ht="15.6" x14ac:dyDescent="0.3">
      <c r="C112" s="37"/>
      <c r="D112" s="37"/>
      <c r="E112" s="37"/>
      <c r="F112" s="37"/>
      <c r="G112" s="37"/>
      <c r="H112" s="37"/>
      <c r="I112" s="37"/>
      <c r="J112" s="37"/>
      <c r="K112" s="37"/>
    </row>
    <row r="113" spans="3:11" ht="15.6" x14ac:dyDescent="0.3">
      <c r="C113" s="37"/>
      <c r="D113" s="37" t="s">
        <v>95</v>
      </c>
      <c r="E113" s="37"/>
      <c r="F113" s="37"/>
      <c r="G113" s="37"/>
      <c r="H113" s="37"/>
      <c r="I113" s="37"/>
      <c r="J113" s="37"/>
      <c r="K113" s="37"/>
    </row>
    <row r="114" spans="3:11" ht="15.6" x14ac:dyDescent="0.3">
      <c r="C114" s="37"/>
      <c r="D114" s="37" t="s">
        <v>497</v>
      </c>
      <c r="E114" s="37"/>
      <c r="F114" s="37"/>
      <c r="G114" s="37"/>
      <c r="H114" s="37"/>
      <c r="I114" s="37"/>
      <c r="J114" s="37"/>
      <c r="K114" s="37"/>
    </row>
    <row r="115" spans="3:11" ht="15.6" x14ac:dyDescent="0.3">
      <c r="C115" s="37"/>
      <c r="D115" s="37"/>
      <c r="E115" s="37"/>
      <c r="F115" s="37"/>
      <c r="G115" s="37"/>
      <c r="H115" s="37"/>
      <c r="I115" s="37"/>
      <c r="J115" s="37"/>
      <c r="K115" s="37"/>
    </row>
    <row r="116" spans="3:11" ht="15.6" x14ac:dyDescent="0.3">
      <c r="C116" s="37"/>
      <c r="D116" s="37" t="s">
        <v>96</v>
      </c>
      <c r="E116" s="37"/>
      <c r="F116" s="37"/>
      <c r="G116" s="37"/>
      <c r="H116" s="37"/>
      <c r="I116" s="37"/>
      <c r="J116" s="37"/>
      <c r="K116" s="37"/>
    </row>
    <row r="117" spans="3:11" ht="15.6" x14ac:dyDescent="0.3">
      <c r="C117" s="37"/>
      <c r="D117" s="37" t="s">
        <v>498</v>
      </c>
      <c r="E117" s="37"/>
      <c r="F117" s="37"/>
      <c r="G117" s="37"/>
      <c r="H117" s="37"/>
      <c r="I117" s="37"/>
      <c r="J117" s="37"/>
      <c r="K117" s="37"/>
    </row>
    <row r="118" spans="3:11" ht="15.6" x14ac:dyDescent="0.3">
      <c r="C118" s="37"/>
      <c r="D118" s="37" t="s">
        <v>499</v>
      </c>
      <c r="E118" s="37"/>
      <c r="F118" s="37"/>
      <c r="G118" s="37"/>
      <c r="H118" s="37"/>
      <c r="I118" s="37"/>
      <c r="J118" s="37"/>
      <c r="K118" s="37"/>
    </row>
    <row r="119" spans="3:11" ht="15.6" x14ac:dyDescent="0.3">
      <c r="C119" s="37"/>
      <c r="D119" s="37"/>
      <c r="E119" s="37"/>
      <c r="F119" s="37"/>
      <c r="G119" s="37"/>
      <c r="H119" s="37"/>
      <c r="I119" s="37"/>
      <c r="J119" s="37"/>
      <c r="K119" s="37"/>
    </row>
    <row r="120" spans="3:11" ht="15.6" x14ac:dyDescent="0.3">
      <c r="C120" s="43" t="s">
        <v>98</v>
      </c>
      <c r="D120" s="37" t="s">
        <v>99</v>
      </c>
      <c r="E120" s="37"/>
      <c r="F120" s="37"/>
      <c r="G120" s="37"/>
      <c r="H120" s="37"/>
      <c r="I120" s="37"/>
      <c r="J120" s="37"/>
      <c r="K120" s="37"/>
    </row>
    <row r="121" spans="3:11" ht="15.6" x14ac:dyDescent="0.3">
      <c r="C121" s="37" t="s">
        <v>179</v>
      </c>
      <c r="D121" s="37"/>
      <c r="E121" s="37"/>
      <c r="F121" s="37"/>
      <c r="G121" s="37"/>
      <c r="H121" s="37"/>
      <c r="I121" s="37"/>
      <c r="J121" s="37"/>
      <c r="K121" s="37"/>
    </row>
    <row r="122" spans="3:11" ht="15.6" x14ac:dyDescent="0.3">
      <c r="C122" s="37" t="s">
        <v>180</v>
      </c>
      <c r="D122" s="37"/>
      <c r="E122" s="37"/>
      <c r="F122" s="37"/>
      <c r="G122" s="37"/>
      <c r="H122" s="37"/>
      <c r="I122" s="37"/>
      <c r="J122" s="37"/>
      <c r="K122" s="37"/>
    </row>
    <row r="123" spans="3:11" ht="15.6" x14ac:dyDescent="0.3">
      <c r="C123" s="37"/>
      <c r="D123" s="37"/>
      <c r="E123" s="37"/>
      <c r="F123" s="37"/>
      <c r="G123" s="37"/>
      <c r="H123" s="37"/>
      <c r="I123" s="37"/>
      <c r="J123" s="37"/>
      <c r="K123" s="37"/>
    </row>
    <row r="124" spans="3:11" ht="15.6" x14ac:dyDescent="0.3">
      <c r="C124" s="43" t="s">
        <v>100</v>
      </c>
      <c r="D124" s="37" t="s">
        <v>101</v>
      </c>
      <c r="E124" s="37"/>
      <c r="F124" s="37"/>
      <c r="G124" s="37"/>
      <c r="H124" s="37"/>
      <c r="I124" s="37"/>
      <c r="J124" s="37"/>
      <c r="K124" s="37"/>
    </row>
    <row r="125" spans="3:11" ht="15.6" x14ac:dyDescent="0.3">
      <c r="C125" s="37" t="s">
        <v>181</v>
      </c>
      <c r="D125" s="37"/>
      <c r="E125" s="37"/>
      <c r="F125" s="37"/>
      <c r="G125" s="37"/>
      <c r="H125" s="37"/>
      <c r="I125" s="37"/>
      <c r="J125" s="37"/>
      <c r="K125" s="37"/>
    </row>
    <row r="126" spans="3:11" ht="15.6" x14ac:dyDescent="0.3">
      <c r="C126" s="37" t="s">
        <v>182</v>
      </c>
      <c r="D126" s="37"/>
      <c r="E126" s="37"/>
      <c r="F126" s="37"/>
      <c r="G126" s="37"/>
      <c r="H126" s="37"/>
      <c r="I126" s="37"/>
      <c r="J126" s="37"/>
      <c r="K126" s="37"/>
    </row>
    <row r="127" spans="3:11" ht="15.6" x14ac:dyDescent="0.3">
      <c r="C127" s="37" t="s">
        <v>183</v>
      </c>
      <c r="D127" s="37"/>
      <c r="E127" s="37"/>
      <c r="F127" s="37"/>
      <c r="G127" s="37"/>
      <c r="H127" s="37"/>
      <c r="I127" s="37"/>
      <c r="J127" s="37"/>
      <c r="K127" s="37"/>
    </row>
    <row r="128" spans="3:11" ht="15.6" x14ac:dyDescent="0.3">
      <c r="C128" s="37"/>
      <c r="D128" s="37"/>
      <c r="E128" s="37"/>
      <c r="F128" s="37"/>
      <c r="G128" s="37"/>
      <c r="H128" s="37"/>
      <c r="I128" s="37"/>
      <c r="J128" s="37"/>
      <c r="K128" s="37"/>
    </row>
    <row r="129" spans="3:11" ht="15.6" x14ac:dyDescent="0.3">
      <c r="C129" s="43" t="s">
        <v>102</v>
      </c>
      <c r="D129" s="37" t="s">
        <v>103</v>
      </c>
      <c r="E129" s="37"/>
      <c r="F129" s="37"/>
      <c r="G129" s="37"/>
      <c r="H129" s="37"/>
      <c r="I129" s="37"/>
      <c r="J129" s="37"/>
      <c r="K129" s="37"/>
    </row>
    <row r="130" spans="3:11" ht="15.6" x14ac:dyDescent="0.3">
      <c r="C130" s="37" t="s">
        <v>205</v>
      </c>
      <c r="D130" s="37"/>
      <c r="E130" s="37"/>
      <c r="F130" s="37"/>
      <c r="G130" s="37"/>
      <c r="H130" s="37"/>
      <c r="I130" s="37"/>
      <c r="J130" s="37"/>
      <c r="K130" s="37"/>
    </row>
    <row r="131" spans="3:11" ht="15.6" x14ac:dyDescent="0.3">
      <c r="C131" s="37" t="s">
        <v>184</v>
      </c>
      <c r="D131" s="37"/>
      <c r="E131" s="37"/>
      <c r="F131" s="37"/>
      <c r="G131" s="37"/>
      <c r="H131" s="37"/>
      <c r="I131" s="37"/>
      <c r="J131" s="37"/>
      <c r="K131" s="37"/>
    </row>
    <row r="132" spans="3:11" ht="15.6" x14ac:dyDescent="0.3">
      <c r="C132" s="37" t="s">
        <v>185</v>
      </c>
      <c r="D132" s="37"/>
      <c r="E132" s="37"/>
      <c r="F132" s="37"/>
      <c r="G132" s="37"/>
      <c r="H132" s="37"/>
      <c r="I132" s="37"/>
      <c r="J132" s="37"/>
      <c r="K132" s="37"/>
    </row>
    <row r="133" spans="3:11" ht="15.6" x14ac:dyDescent="0.3">
      <c r="C133" s="37"/>
      <c r="D133" s="37"/>
      <c r="E133" s="37"/>
      <c r="F133" s="37"/>
      <c r="G133" s="37"/>
      <c r="H133" s="37"/>
      <c r="I133" s="37"/>
      <c r="J133" s="37"/>
      <c r="K133" s="37"/>
    </row>
    <row r="134" spans="3:11" ht="15.6" x14ac:dyDescent="0.3">
      <c r="C134" s="37"/>
      <c r="D134" s="37"/>
      <c r="E134" s="37"/>
      <c r="F134" s="37"/>
      <c r="G134" s="37"/>
      <c r="H134" s="37"/>
      <c r="I134" s="37"/>
      <c r="J134" s="37"/>
      <c r="K134" s="37"/>
    </row>
    <row r="135" spans="3:11" ht="15.6" x14ac:dyDescent="0.3">
      <c r="C135" s="37"/>
      <c r="D135" s="37"/>
      <c r="E135" s="37"/>
      <c r="F135" s="37"/>
      <c r="G135" s="37"/>
      <c r="H135" s="37"/>
      <c r="I135" s="37"/>
      <c r="J135" s="37"/>
      <c r="K135" s="37"/>
    </row>
    <row r="136" spans="3:11" ht="15.6" x14ac:dyDescent="0.3">
      <c r="C136" s="37"/>
      <c r="D136" s="37"/>
      <c r="E136" s="37"/>
      <c r="F136" s="37"/>
      <c r="G136" s="71" t="str">
        <f>IF(J92=J64,"","Error: Section III doesn't equal Section IV.")</f>
        <v/>
      </c>
      <c r="H136" s="44"/>
      <c r="I136" s="44"/>
      <c r="J136" s="44"/>
      <c r="K136" s="37"/>
    </row>
    <row r="137" spans="3:11" ht="15.6" x14ac:dyDescent="0.3">
      <c r="C137" s="37"/>
      <c r="D137" s="37"/>
      <c r="E137" s="37"/>
      <c r="F137" s="37"/>
      <c r="G137" s="37" t="s">
        <v>104</v>
      </c>
      <c r="H137" s="37"/>
      <c r="I137" s="37"/>
      <c r="J137" s="37"/>
      <c r="K137" s="37"/>
    </row>
    <row r="138" spans="3:11" ht="15.6" x14ac:dyDescent="0.3">
      <c r="C138" s="37"/>
      <c r="D138" s="37"/>
      <c r="E138" s="37"/>
      <c r="F138" s="37"/>
      <c r="G138" s="37"/>
      <c r="H138" s="37"/>
      <c r="I138" s="37"/>
      <c r="J138" s="37"/>
      <c r="K138" s="37"/>
    </row>
    <row r="139" spans="3:11" ht="15.6" x14ac:dyDescent="0.3">
      <c r="C139" s="37"/>
      <c r="D139" s="37"/>
      <c r="E139" s="37"/>
      <c r="F139" s="37"/>
      <c r="G139" s="37"/>
      <c r="H139" s="37"/>
      <c r="I139" s="37"/>
      <c r="J139" s="37"/>
      <c r="K139" s="37"/>
    </row>
    <row r="140" spans="3:11" ht="15.6" x14ac:dyDescent="0.3">
      <c r="C140" s="37"/>
      <c r="D140" s="37"/>
      <c r="E140" s="37"/>
      <c r="F140" s="37"/>
      <c r="G140" s="37"/>
      <c r="H140" s="37"/>
      <c r="I140" s="37"/>
      <c r="J140" s="37"/>
      <c r="K140" s="37"/>
    </row>
    <row r="141" spans="3:11" ht="15.6" x14ac:dyDescent="0.3">
      <c r="C141" s="37"/>
      <c r="D141" s="37"/>
      <c r="E141" s="37"/>
      <c r="F141" s="37"/>
      <c r="G141" s="37"/>
      <c r="H141" s="37"/>
      <c r="I141" s="37"/>
      <c r="J141" s="37"/>
      <c r="K141" s="37"/>
    </row>
    <row r="142" spans="3:11" ht="15.6" x14ac:dyDescent="0.3">
      <c r="C142" s="37"/>
      <c r="D142" s="37"/>
      <c r="E142" s="37"/>
      <c r="F142" s="37"/>
      <c r="G142" s="71" t="str">
        <f>IF(J92=J64,"","Error: Section III doesn't equal Section IV.")</f>
        <v/>
      </c>
      <c r="H142" s="44"/>
      <c r="I142" s="44"/>
      <c r="J142" s="44"/>
      <c r="K142" s="37"/>
    </row>
    <row r="143" spans="3:11" ht="15.6" x14ac:dyDescent="0.3">
      <c r="C143" s="37"/>
      <c r="D143" s="37"/>
      <c r="E143" s="37"/>
      <c r="F143" s="37"/>
      <c r="G143" s="37" t="s">
        <v>105</v>
      </c>
      <c r="H143" s="37"/>
      <c r="I143" s="37"/>
      <c r="J143" s="37"/>
      <c r="K143" s="37"/>
    </row>
    <row r="148" spans="2:16" x14ac:dyDescent="0.3">
      <c r="J148" s="14" t="str">
        <f>J45</f>
        <v/>
      </c>
      <c r="K148" s="14"/>
    </row>
    <row r="149" spans="2:16" x14ac:dyDescent="0.3">
      <c r="J149" s="75">
        <f>J7</f>
        <v>0</v>
      </c>
      <c r="K149" s="91"/>
    </row>
    <row r="150" spans="2:16" ht="18" x14ac:dyDescent="0.3">
      <c r="B150" s="180" t="s">
        <v>192</v>
      </c>
      <c r="C150" s="181"/>
      <c r="D150" s="181"/>
      <c r="E150" s="181"/>
      <c r="F150" s="181"/>
      <c r="G150" s="181"/>
      <c r="H150" s="181"/>
      <c r="I150" s="181"/>
    </row>
    <row r="152" spans="2:16" x14ac:dyDescent="0.3">
      <c r="C152" s="1" t="s">
        <v>106</v>
      </c>
    </row>
    <row r="153" spans="2:16" x14ac:dyDescent="0.3">
      <c r="D153" t="s">
        <v>213</v>
      </c>
      <c r="H153" s="126"/>
      <c r="I153" s="127">
        <f>J7</f>
        <v>0</v>
      </c>
    </row>
    <row r="154" spans="2:16" x14ac:dyDescent="0.3">
      <c r="C154" t="s">
        <v>187</v>
      </c>
      <c r="D154" s="192" t="str">
        <f>J45</f>
        <v/>
      </c>
      <c r="E154" s="192"/>
      <c r="F154" s="192"/>
      <c r="G154" s="192"/>
      <c r="H154" t="s">
        <v>188</v>
      </c>
    </row>
    <row r="155" spans="2:16" x14ac:dyDescent="0.3">
      <c r="C155" t="s">
        <v>189</v>
      </c>
      <c r="E155" s="63">
        <f>H69+H70</f>
        <v>0</v>
      </c>
      <c r="F155" t="s">
        <v>206</v>
      </c>
    </row>
    <row r="157" spans="2:16" ht="20.100000000000001" customHeight="1" x14ac:dyDescent="0.3">
      <c r="G157" s="14" t="s">
        <v>243</v>
      </c>
      <c r="H157" s="175"/>
      <c r="I157" s="175"/>
      <c r="J157" s="175"/>
    </row>
    <row r="158" spans="2:16" ht="20.100000000000001" customHeight="1" x14ac:dyDescent="0.3">
      <c r="G158" t="s">
        <v>244</v>
      </c>
      <c r="H158" s="185"/>
      <c r="I158" s="185"/>
      <c r="J158" s="185"/>
    </row>
    <row r="159" spans="2:16" ht="20.100000000000001" customHeight="1" x14ac:dyDescent="0.3">
      <c r="G159" t="s">
        <v>109</v>
      </c>
      <c r="H159" s="177"/>
      <c r="I159" s="177"/>
      <c r="J159" s="177"/>
      <c r="K159" s="53"/>
    </row>
    <row r="160" spans="2:16" ht="20.100000000000001" customHeight="1" x14ac:dyDescent="0.3">
      <c r="P160" s="74"/>
    </row>
    <row r="161" spans="2:11" x14ac:dyDescent="0.3">
      <c r="B161" s="186" t="s">
        <v>110</v>
      </c>
      <c r="C161" s="186"/>
      <c r="D161" s="186"/>
      <c r="E161" s="186"/>
      <c r="F161" s="186"/>
      <c r="G161" s="186"/>
      <c r="H161" s="186"/>
      <c r="I161" s="186"/>
      <c r="J161" s="186"/>
      <c r="K161" s="94"/>
    </row>
    <row r="163" spans="2:11" x14ac:dyDescent="0.3">
      <c r="C163" s="1" t="s">
        <v>111</v>
      </c>
    </row>
    <row r="164" spans="2:11" x14ac:dyDescent="0.3">
      <c r="D164" t="s">
        <v>242</v>
      </c>
    </row>
    <row r="165" spans="2:11" x14ac:dyDescent="0.3">
      <c r="C165" t="s">
        <v>439</v>
      </c>
      <c r="I165" s="64">
        <f>J231</f>
        <v>0</v>
      </c>
    </row>
    <row r="166" spans="2:11" x14ac:dyDescent="0.3">
      <c r="C166" t="s">
        <v>112</v>
      </c>
    </row>
    <row r="167" spans="2:11" x14ac:dyDescent="0.3">
      <c r="C167" t="s">
        <v>113</v>
      </c>
    </row>
    <row r="168" spans="2:11" x14ac:dyDescent="0.3">
      <c r="C168" t="s">
        <v>114</v>
      </c>
    </row>
    <row r="171" spans="2:11" ht="20.100000000000001" customHeight="1" x14ac:dyDescent="0.3">
      <c r="G171" s="14" t="s">
        <v>243</v>
      </c>
      <c r="H171" s="175"/>
      <c r="I171" s="175"/>
      <c r="J171" s="175"/>
    </row>
    <row r="172" spans="2:11" ht="20.100000000000001" customHeight="1" x14ac:dyDescent="0.3">
      <c r="G172" t="s">
        <v>244</v>
      </c>
      <c r="H172" s="185"/>
      <c r="I172" s="185"/>
      <c r="J172" s="185"/>
    </row>
    <row r="173" spans="2:11" ht="20.100000000000001" customHeight="1" x14ac:dyDescent="0.3">
      <c r="G173" t="s">
        <v>109</v>
      </c>
      <c r="H173" s="177"/>
      <c r="I173" s="177"/>
      <c r="J173" s="177"/>
      <c r="K173" s="53"/>
    </row>
    <row r="175" spans="2:11" ht="15.6" x14ac:dyDescent="0.3">
      <c r="B175" s="47" t="s">
        <v>191</v>
      </c>
    </row>
    <row r="176" spans="2:11" ht="15.6" x14ac:dyDescent="0.3">
      <c r="B176" s="47"/>
    </row>
    <row r="177" spans="2:14" ht="18" x14ac:dyDescent="0.3">
      <c r="B177" s="180" t="s">
        <v>193</v>
      </c>
      <c r="C177" s="181"/>
      <c r="D177" s="181"/>
      <c r="E177" s="181"/>
      <c r="F177" s="181"/>
      <c r="G177" s="181"/>
      <c r="H177" s="181"/>
      <c r="I177" s="181"/>
      <c r="J177" s="181"/>
    </row>
    <row r="178" spans="2:14" x14ac:dyDescent="0.3">
      <c r="C178" t="s">
        <v>233</v>
      </c>
    </row>
    <row r="179" spans="2:14" x14ac:dyDescent="0.3">
      <c r="C179" t="s">
        <v>116</v>
      </c>
    </row>
    <row r="181" spans="2:14" x14ac:dyDescent="0.3">
      <c r="C181" t="s">
        <v>215</v>
      </c>
      <c r="D181" s="175"/>
      <c r="E181" s="175"/>
      <c r="F181" s="175"/>
      <c r="G181" s="175"/>
      <c r="H181" t="s">
        <v>214</v>
      </c>
    </row>
    <row r="182" spans="2:14" x14ac:dyDescent="0.3">
      <c r="C182" t="s">
        <v>216</v>
      </c>
      <c r="I182" s="175"/>
      <c r="J182" s="175"/>
    </row>
    <row r="183" spans="2:14" x14ac:dyDescent="0.3">
      <c r="C183" t="s">
        <v>117</v>
      </c>
    </row>
    <row r="184" spans="2:14" x14ac:dyDescent="0.3">
      <c r="C184" t="s">
        <v>118</v>
      </c>
    </row>
    <row r="185" spans="2:14" x14ac:dyDescent="0.3">
      <c r="C185" t="s">
        <v>119</v>
      </c>
    </row>
    <row r="186" spans="2:14" x14ac:dyDescent="0.3">
      <c r="C186" s="175"/>
      <c r="D186" s="175"/>
      <c r="E186" s="175"/>
      <c r="F186" t="s">
        <v>217</v>
      </c>
      <c r="I186" s="175"/>
      <c r="J186" s="175"/>
    </row>
    <row r="187" spans="2:14" x14ac:dyDescent="0.3">
      <c r="C187" s="175"/>
      <c r="D187" s="175"/>
      <c r="E187" s="175"/>
      <c r="F187" t="s">
        <v>218</v>
      </c>
    </row>
    <row r="188" spans="2:14" x14ac:dyDescent="0.3">
      <c r="C188" t="s">
        <v>120</v>
      </c>
    </row>
    <row r="189" spans="2:14" x14ac:dyDescent="0.3">
      <c r="C189" s="175"/>
      <c r="D189" s="175"/>
      <c r="E189" s="175"/>
      <c r="F189" s="175"/>
      <c r="G189" s="175"/>
      <c r="H189" s="175"/>
      <c r="I189" s="175"/>
      <c r="J189" s="175"/>
    </row>
    <row r="190" spans="2:14" x14ac:dyDescent="0.3">
      <c r="C190" s="175"/>
      <c r="D190" s="175"/>
      <c r="E190" s="175"/>
      <c r="F190" s="175"/>
      <c r="G190" s="175"/>
      <c r="H190" s="175"/>
      <c r="I190" s="175"/>
      <c r="J190" s="175"/>
    </row>
    <row r="192" spans="2:14" x14ac:dyDescent="0.3">
      <c r="J192" s="69" t="s">
        <v>121</v>
      </c>
      <c r="K192" s="14"/>
      <c r="L192" s="14"/>
      <c r="M192" s="14"/>
      <c r="N192" s="14"/>
    </row>
    <row r="193" spans="2:14" x14ac:dyDescent="0.3">
      <c r="J193" s="14"/>
      <c r="K193" s="14"/>
      <c r="L193" s="14"/>
      <c r="M193" s="14"/>
      <c r="N193" s="14"/>
    </row>
    <row r="194" spans="2:14" x14ac:dyDescent="0.3">
      <c r="H194" s="175"/>
      <c r="I194" s="175"/>
      <c r="J194" s="175"/>
    </row>
    <row r="195" spans="2:14" x14ac:dyDescent="0.3">
      <c r="I195" t="s">
        <v>107</v>
      </c>
    </row>
    <row r="203" spans="2:14" x14ac:dyDescent="0.3">
      <c r="J203" s="14" t="str">
        <f>J45</f>
        <v/>
      </c>
      <c r="K203" s="14"/>
    </row>
    <row r="204" spans="2:14" x14ac:dyDescent="0.3">
      <c r="J204" s="75">
        <f>J7</f>
        <v>0</v>
      </c>
      <c r="K204" s="91"/>
    </row>
    <row r="205" spans="2:14" ht="18" customHeight="1" x14ac:dyDescent="0.35">
      <c r="B205" s="188" t="s">
        <v>412</v>
      </c>
      <c r="C205" s="189"/>
      <c r="D205" s="189"/>
      <c r="E205" s="189"/>
      <c r="F205" s="189"/>
      <c r="G205" s="189"/>
      <c r="H205" s="189"/>
      <c r="I205" s="189"/>
      <c r="J205" s="189"/>
      <c r="K205" s="95"/>
    </row>
    <row r="206" spans="2:14" ht="18" customHeight="1" x14ac:dyDescent="0.35">
      <c r="B206" s="188" t="s">
        <v>143</v>
      </c>
      <c r="C206" s="189"/>
      <c r="D206" s="189"/>
      <c r="E206" s="189"/>
      <c r="F206" s="189"/>
      <c r="G206" s="189"/>
      <c r="H206" s="189"/>
      <c r="I206" s="189"/>
      <c r="J206" s="189"/>
      <c r="K206" s="95"/>
    </row>
    <row r="207" spans="2:14" ht="18" customHeight="1" x14ac:dyDescent="0.35">
      <c r="B207" s="188" t="s">
        <v>144</v>
      </c>
      <c r="C207" s="189"/>
      <c r="D207" s="189"/>
      <c r="E207" s="189"/>
      <c r="F207" s="189"/>
      <c r="G207" s="189"/>
      <c r="H207" s="189"/>
      <c r="I207" s="189"/>
      <c r="J207" s="189"/>
      <c r="K207" s="95"/>
    </row>
    <row r="208" spans="2:14" ht="15.6" x14ac:dyDescent="0.3">
      <c r="B208" s="15"/>
      <c r="C208" s="31"/>
      <c r="D208" s="32"/>
      <c r="E208" s="32"/>
      <c r="F208" s="32"/>
      <c r="G208" s="32"/>
      <c r="H208" s="15"/>
      <c r="I208" s="15"/>
      <c r="J208" s="15"/>
      <c r="K208" s="15"/>
    </row>
    <row r="209" spans="2:11" ht="15.6" customHeight="1" x14ac:dyDescent="0.3">
      <c r="B209" s="30" t="s">
        <v>122</v>
      </c>
      <c r="C209" s="190">
        <v>44086</v>
      </c>
      <c r="D209" s="190"/>
      <c r="E209" s="190"/>
      <c r="F209" s="190"/>
      <c r="G209" s="15" t="s">
        <v>123</v>
      </c>
      <c r="H209" s="258">
        <f>D7</f>
        <v>0</v>
      </c>
      <c r="I209" s="192"/>
      <c r="J209" s="192"/>
      <c r="K209" s="53"/>
    </row>
    <row r="210" spans="2:11" x14ac:dyDescent="0.3">
      <c r="B210" s="15"/>
      <c r="C210" s="15"/>
      <c r="D210" s="15"/>
      <c r="E210" s="15"/>
      <c r="F210" s="15"/>
      <c r="G210" s="15"/>
      <c r="H210" s="15"/>
    </row>
    <row r="211" spans="2:11" x14ac:dyDescent="0.3">
      <c r="B211" s="15" t="s">
        <v>124</v>
      </c>
      <c r="C211" s="191" t="str">
        <f>J45</f>
        <v/>
      </c>
      <c r="D211" s="192"/>
      <c r="E211" s="192"/>
      <c r="F211" s="192"/>
      <c r="G211" s="15" t="s">
        <v>125</v>
      </c>
      <c r="H211" s="15"/>
      <c r="I211" s="256">
        <v>45047</v>
      </c>
      <c r="J211" s="177"/>
      <c r="K211" s="53"/>
    </row>
    <row r="212" spans="2:11" x14ac:dyDescent="0.3">
      <c r="B212" s="15"/>
      <c r="C212" s="15"/>
      <c r="D212" s="15"/>
      <c r="E212" s="15"/>
      <c r="F212" s="15"/>
      <c r="G212" s="15"/>
      <c r="H212" s="15"/>
      <c r="I212" s="15"/>
      <c r="J212" s="15"/>
      <c r="K212" s="15"/>
    </row>
    <row r="213" spans="2:11" x14ac:dyDescent="0.3">
      <c r="B213" s="15"/>
      <c r="C213" s="15"/>
      <c r="D213" s="15"/>
      <c r="E213" s="15"/>
      <c r="F213" s="15"/>
      <c r="G213" s="15"/>
      <c r="H213" s="15"/>
      <c r="I213" s="15"/>
      <c r="J213" s="15"/>
      <c r="K213" s="15"/>
    </row>
    <row r="214" spans="2:11" x14ac:dyDescent="0.3">
      <c r="B214" s="17"/>
      <c r="C214" s="15"/>
      <c r="D214" s="15"/>
      <c r="E214" s="15"/>
      <c r="F214" s="15"/>
      <c r="G214" s="15"/>
      <c r="H214" s="15"/>
      <c r="I214" s="15"/>
      <c r="J214" s="15"/>
      <c r="K214" s="15"/>
    </row>
    <row r="215" spans="2:11" ht="40.200000000000003" x14ac:dyDescent="0.3">
      <c r="B215" s="199" t="s">
        <v>127</v>
      </c>
      <c r="C215" s="200"/>
      <c r="D215" s="201"/>
      <c r="E215" s="18" t="s">
        <v>128</v>
      </c>
      <c r="F215" s="18" t="s">
        <v>129</v>
      </c>
      <c r="G215" s="18" t="s">
        <v>130</v>
      </c>
      <c r="H215" s="18" t="s">
        <v>131</v>
      </c>
      <c r="I215" s="18" t="s">
        <v>132</v>
      </c>
      <c r="J215" s="19" t="s">
        <v>133</v>
      </c>
      <c r="K215" s="96"/>
    </row>
    <row r="216" spans="2:11" x14ac:dyDescent="0.3">
      <c r="B216" s="202"/>
      <c r="C216" s="203"/>
      <c r="D216" s="204"/>
      <c r="E216" s="129" t="s">
        <v>134</v>
      </c>
      <c r="F216" s="130" t="s">
        <v>135</v>
      </c>
      <c r="G216" s="129" t="s">
        <v>135</v>
      </c>
      <c r="H216" s="129" t="s">
        <v>135</v>
      </c>
      <c r="I216" s="129" t="s">
        <v>134</v>
      </c>
      <c r="J216" s="16"/>
      <c r="K216" s="15"/>
    </row>
    <row r="217" spans="2:11" x14ac:dyDescent="0.3">
      <c r="B217" s="202"/>
      <c r="C217" s="203"/>
      <c r="D217" s="204"/>
      <c r="E217" s="16"/>
      <c r="F217" s="20"/>
      <c r="G217" s="16"/>
      <c r="H217" s="16"/>
      <c r="I217" s="16"/>
      <c r="J217" s="16"/>
      <c r="K217" s="15"/>
    </row>
    <row r="218" spans="2:11" x14ac:dyDescent="0.3">
      <c r="B218" s="205" t="s">
        <v>136</v>
      </c>
      <c r="C218" s="206"/>
      <c r="D218" s="207"/>
      <c r="E218" s="16"/>
      <c r="F218" s="20"/>
      <c r="G218" s="16"/>
      <c r="H218" s="16"/>
      <c r="I218" s="16"/>
      <c r="J218" s="16"/>
      <c r="K218" s="15"/>
    </row>
    <row r="219" spans="2:11" x14ac:dyDescent="0.3">
      <c r="B219" s="208"/>
      <c r="C219" s="209"/>
      <c r="D219" s="210"/>
      <c r="E219" s="16"/>
      <c r="F219" s="20"/>
      <c r="G219" s="16"/>
      <c r="H219" s="16"/>
      <c r="I219" s="16"/>
      <c r="J219" s="16"/>
      <c r="K219" s="15"/>
    </row>
    <row r="220" spans="2:11" x14ac:dyDescent="0.3">
      <c r="B220" s="20" t="s">
        <v>194</v>
      </c>
      <c r="C220" s="48"/>
      <c r="D220" s="48"/>
      <c r="E220" s="131">
        <v>0</v>
      </c>
      <c r="F220" s="132">
        <v>0</v>
      </c>
      <c r="G220" s="131">
        <v>0</v>
      </c>
      <c r="H220" s="131">
        <v>0</v>
      </c>
      <c r="I220" s="131">
        <v>0</v>
      </c>
      <c r="J220" s="21">
        <f>AVERAGE(E220:I220)</f>
        <v>0</v>
      </c>
      <c r="K220" s="97"/>
    </row>
    <row r="221" spans="2:11" x14ac:dyDescent="0.3">
      <c r="B221" s="202"/>
      <c r="C221" s="203"/>
      <c r="D221" s="204"/>
      <c r="E221" s="21"/>
      <c r="F221" s="22"/>
      <c r="G221" s="21"/>
      <c r="H221" s="21"/>
      <c r="I221" s="21"/>
      <c r="J221" s="21"/>
      <c r="K221" s="97"/>
    </row>
    <row r="222" spans="2:11" x14ac:dyDescent="0.3">
      <c r="B222" s="20" t="s">
        <v>137</v>
      </c>
      <c r="C222" s="48"/>
      <c r="D222" s="48"/>
      <c r="E222" s="21"/>
      <c r="F222" s="22"/>
      <c r="G222" s="21"/>
      <c r="H222" s="21"/>
      <c r="I222" s="21"/>
      <c r="J222" s="21"/>
      <c r="K222" s="97"/>
    </row>
    <row r="223" spans="2:11" x14ac:dyDescent="0.3">
      <c r="B223" s="20" t="s">
        <v>194</v>
      </c>
      <c r="C223" s="48"/>
      <c r="D223" s="48"/>
      <c r="E223" s="131">
        <v>0</v>
      </c>
      <c r="F223" s="131">
        <v>0</v>
      </c>
      <c r="G223" s="131">
        <v>0</v>
      </c>
      <c r="H223" s="131">
        <v>0</v>
      </c>
      <c r="I223" s="131">
        <v>0</v>
      </c>
      <c r="J223" s="21">
        <f>AVERAGE(E223:I223)</f>
        <v>0</v>
      </c>
      <c r="K223" s="97"/>
    </row>
    <row r="224" spans="2:11" x14ac:dyDescent="0.3">
      <c r="B224" s="202"/>
      <c r="C224" s="203"/>
      <c r="D224" s="204"/>
      <c r="E224" s="21"/>
      <c r="F224" s="22"/>
      <c r="G224" s="21"/>
      <c r="H224" s="21"/>
      <c r="I224" s="21"/>
      <c r="J224" s="21"/>
      <c r="K224" s="97"/>
    </row>
    <row r="225" spans="2:11" x14ac:dyDescent="0.3">
      <c r="B225" s="20" t="s">
        <v>138</v>
      </c>
      <c r="C225" s="48"/>
      <c r="D225" s="48"/>
      <c r="E225" s="21"/>
      <c r="F225" s="22"/>
      <c r="G225" s="21"/>
      <c r="H225" s="21"/>
      <c r="I225" s="21"/>
      <c r="J225" s="21"/>
      <c r="K225" s="97"/>
    </row>
    <row r="226" spans="2:11" x14ac:dyDescent="0.3">
      <c r="B226" s="20" t="s">
        <v>194</v>
      </c>
      <c r="C226" s="48"/>
      <c r="D226" s="48"/>
      <c r="E226" s="21"/>
      <c r="F226" s="22"/>
      <c r="G226" s="21"/>
      <c r="H226" s="21"/>
      <c r="I226" s="21"/>
      <c r="J226" s="21"/>
      <c r="K226" s="97"/>
    </row>
    <row r="227" spans="2:11" x14ac:dyDescent="0.3">
      <c r="B227" s="20" t="s">
        <v>195</v>
      </c>
      <c r="C227" s="48"/>
      <c r="D227" s="48"/>
      <c r="E227" s="131">
        <v>0</v>
      </c>
      <c r="F227" s="131">
        <v>0</v>
      </c>
      <c r="G227" s="131">
        <v>0</v>
      </c>
      <c r="H227" s="131">
        <v>0</v>
      </c>
      <c r="I227" s="131">
        <v>0</v>
      </c>
      <c r="J227" s="21">
        <f>AVERAGE(E227:I227)</f>
        <v>0</v>
      </c>
      <c r="K227" s="97"/>
    </row>
    <row r="228" spans="2:11" x14ac:dyDescent="0.3">
      <c r="B228" s="20" t="s">
        <v>196</v>
      </c>
      <c r="C228" s="48"/>
      <c r="D228" s="48"/>
      <c r="E228" s="131">
        <v>0</v>
      </c>
      <c r="F228" s="131">
        <v>0</v>
      </c>
      <c r="G228" s="131">
        <v>0</v>
      </c>
      <c r="H228" s="131">
        <v>0</v>
      </c>
      <c r="I228" s="131">
        <v>0</v>
      </c>
      <c r="J228" s="21">
        <f>AVERAGE(E228:I228)</f>
        <v>0</v>
      </c>
      <c r="K228" s="97"/>
    </row>
    <row r="229" spans="2:11" x14ac:dyDescent="0.3">
      <c r="B229" s="20" t="s">
        <v>197</v>
      </c>
      <c r="C229" s="48"/>
      <c r="D229" s="48"/>
      <c r="E229" s="131">
        <v>0</v>
      </c>
      <c r="F229" s="131">
        <v>0</v>
      </c>
      <c r="G229" s="131">
        <v>0</v>
      </c>
      <c r="H229" s="131">
        <v>0</v>
      </c>
      <c r="I229" s="131">
        <v>0</v>
      </c>
      <c r="J229" s="21">
        <f>AVERAGE(E229:I229)</f>
        <v>0</v>
      </c>
      <c r="K229" s="97"/>
    </row>
    <row r="230" spans="2:11" x14ac:dyDescent="0.3">
      <c r="B230" s="20" t="s">
        <v>198</v>
      </c>
      <c r="C230" s="48"/>
      <c r="D230" s="48"/>
      <c r="E230" s="131">
        <v>0</v>
      </c>
      <c r="F230" s="131">
        <v>0</v>
      </c>
      <c r="G230" s="131">
        <v>0</v>
      </c>
      <c r="H230" s="131">
        <v>0</v>
      </c>
      <c r="I230" s="131">
        <v>0</v>
      </c>
      <c r="J230" s="21">
        <f>AVERAGE(E230:I230)</f>
        <v>0</v>
      </c>
      <c r="K230" s="97"/>
    </row>
    <row r="231" spans="2:11" ht="15" thickBot="1" x14ac:dyDescent="0.35">
      <c r="B231" s="23"/>
      <c r="C231" s="193" t="s">
        <v>456</v>
      </c>
      <c r="D231" s="194"/>
      <c r="E231" s="194"/>
      <c r="F231" s="194"/>
      <c r="G231" s="194"/>
      <c r="H231" s="195"/>
      <c r="I231" s="196"/>
      <c r="J231" s="21">
        <f>SUM(J220:J230)</f>
        <v>0</v>
      </c>
      <c r="K231" s="97"/>
    </row>
    <row r="232" spans="2:11" ht="15" thickBot="1" x14ac:dyDescent="0.35">
      <c r="B232" s="24" t="s">
        <v>139</v>
      </c>
      <c r="C232" s="25"/>
      <c r="D232" s="25"/>
      <c r="E232" s="25"/>
      <c r="F232" s="25"/>
      <c r="G232" s="25"/>
      <c r="H232" s="25"/>
      <c r="I232" s="26"/>
    </row>
    <row r="233" spans="2:11" ht="15.6" x14ac:dyDescent="0.3">
      <c r="B233" s="15"/>
      <c r="C233" s="27"/>
      <c r="D233" s="27"/>
      <c r="E233" s="15"/>
      <c r="F233" s="15"/>
      <c r="G233" s="15"/>
      <c r="H233" s="15"/>
      <c r="I233" s="15"/>
      <c r="J233" s="15"/>
      <c r="K233" s="15"/>
    </row>
    <row r="234" spans="2:11" ht="15.6" x14ac:dyDescent="0.3">
      <c r="B234" s="15"/>
      <c r="C234" s="27"/>
      <c r="D234" s="27"/>
      <c r="E234" s="15"/>
      <c r="F234" s="15"/>
      <c r="G234" s="15"/>
      <c r="H234" s="15"/>
      <c r="I234" s="15"/>
      <c r="J234" s="15"/>
      <c r="K234" s="15"/>
    </row>
    <row r="235" spans="2:11" ht="15.6" x14ac:dyDescent="0.3">
      <c r="B235" s="15"/>
      <c r="C235" s="27"/>
      <c r="D235" s="27"/>
      <c r="E235" s="15"/>
      <c r="F235" s="15"/>
      <c r="G235" s="15"/>
      <c r="H235" s="15"/>
      <c r="I235" s="15"/>
      <c r="J235" s="15"/>
      <c r="K235" s="15"/>
    </row>
    <row r="236" spans="2:11" ht="15.6" x14ac:dyDescent="0.3">
      <c r="B236" s="28"/>
      <c r="E236" s="197"/>
      <c r="F236" s="197"/>
      <c r="G236" s="197"/>
      <c r="H236" s="197"/>
      <c r="I236" s="197"/>
      <c r="J236" s="163"/>
    </row>
    <row r="237" spans="2:11" x14ac:dyDescent="0.3">
      <c r="B237" s="15"/>
      <c r="C237" s="15"/>
      <c r="D237" s="15"/>
      <c r="E237" s="198" t="s">
        <v>140</v>
      </c>
      <c r="F237" s="198"/>
      <c r="G237" s="198"/>
      <c r="H237" s="198"/>
      <c r="I237" s="15"/>
      <c r="J237" s="15"/>
      <c r="K237" s="15"/>
    </row>
    <row r="238" spans="2:11" x14ac:dyDescent="0.3">
      <c r="B238" s="15"/>
      <c r="C238" s="15"/>
      <c r="D238" s="15"/>
      <c r="E238" s="15"/>
      <c r="F238" s="15"/>
      <c r="G238" s="15"/>
      <c r="H238" s="15"/>
      <c r="I238" s="15"/>
      <c r="J238" s="29" t="s">
        <v>141</v>
      </c>
      <c r="K238" s="29"/>
    </row>
    <row r="239" spans="2:11" x14ac:dyDescent="0.3">
      <c r="B239" s="15"/>
      <c r="C239" s="15"/>
      <c r="D239" s="15"/>
      <c r="E239" s="15"/>
      <c r="F239" s="15"/>
      <c r="G239" s="15"/>
      <c r="H239" s="15"/>
      <c r="I239" s="15"/>
      <c r="J239" s="29" t="s">
        <v>142</v>
      </c>
      <c r="K239" s="29"/>
    </row>
  </sheetData>
  <sheetProtection algorithmName="SHA-512" hashValue="p6WTzcrVPH0ahIIPOwZeHrSBwy4ykr5ud6DC6KeHL3BJhu5PRbmz2L1MSuIIm7kq49DlGkmiQ2sDQzjW/2LbeQ==" saltValue="NGt2K4P48bsHImmSCvdpxg==" spinCount="100000" sheet="1" selectLockedCells="1"/>
  <mergeCells count="56">
    <mergeCell ref="B221:D221"/>
    <mergeCell ref="B224:D224"/>
    <mergeCell ref="I211:J211"/>
    <mergeCell ref="H173:J173"/>
    <mergeCell ref="D181:G181"/>
    <mergeCell ref="B177:J177"/>
    <mergeCell ref="H194:J194"/>
    <mergeCell ref="C187:E187"/>
    <mergeCell ref="I182:J182"/>
    <mergeCell ref="I186:J186"/>
    <mergeCell ref="C189:J189"/>
    <mergeCell ref="C190:J190"/>
    <mergeCell ref="C186:E186"/>
    <mergeCell ref="C211:F211"/>
    <mergeCell ref="B215:D215"/>
    <mergeCell ref="B216:D216"/>
    <mergeCell ref="B217:D217"/>
    <mergeCell ref="B15:J17"/>
    <mergeCell ref="B19:J32"/>
    <mergeCell ref="D69:E69"/>
    <mergeCell ref="D70:E70"/>
    <mergeCell ref="D39:F39"/>
    <mergeCell ref="D40:F40"/>
    <mergeCell ref="D41:F41"/>
    <mergeCell ref="D42:F42"/>
    <mergeCell ref="B98:H98"/>
    <mergeCell ref="H107:I107"/>
    <mergeCell ref="H209:J209"/>
    <mergeCell ref="H171:J171"/>
    <mergeCell ref="H172:J172"/>
    <mergeCell ref="D44:F44"/>
    <mergeCell ref="E236:J236"/>
    <mergeCell ref="E237:H237"/>
    <mergeCell ref="F102:J102"/>
    <mergeCell ref="H111:I111"/>
    <mergeCell ref="D154:G154"/>
    <mergeCell ref="B161:J161"/>
    <mergeCell ref="B150:I150"/>
    <mergeCell ref="C209:F209"/>
    <mergeCell ref="H157:J157"/>
    <mergeCell ref="H158:J158"/>
    <mergeCell ref="H159:J159"/>
    <mergeCell ref="B218:D219"/>
    <mergeCell ref="C231:I231"/>
    <mergeCell ref="B205:J205"/>
    <mergeCell ref="B206:J206"/>
    <mergeCell ref="B207:J207"/>
    <mergeCell ref="B1:J1"/>
    <mergeCell ref="B3:J3"/>
    <mergeCell ref="B7:C7"/>
    <mergeCell ref="B8:C8"/>
    <mergeCell ref="H7:I7"/>
    <mergeCell ref="H8:I8"/>
    <mergeCell ref="D7:G7"/>
    <mergeCell ref="D8:G8"/>
    <mergeCell ref="A4:K4"/>
  </mergeCells>
  <pageMargins left="0.5" right="0.5" top="0.5" bottom="0.5" header="0.5" footer="0.5"/>
  <pageSetup scale="84" fitToHeight="0" orientation="portrait" r:id="rId1"/>
  <rowBreaks count="2" manualBreakCount="2">
    <brk id="44" max="10" man="1"/>
    <brk id="14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266700</xdr:colOff>
                    <xdr:row>32</xdr:row>
                    <xdr:rowOff>182880</xdr:rowOff>
                  </from>
                  <to>
                    <xdr:col>2</xdr:col>
                    <xdr:colOff>22860</xdr:colOff>
                    <xdr:row>34</xdr:row>
                    <xdr:rowOff>7620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266700</xdr:colOff>
                    <xdr:row>34</xdr:row>
                    <xdr:rowOff>0</xdr:rowOff>
                  </from>
                  <to>
                    <xdr:col>2</xdr:col>
                    <xdr:colOff>38100</xdr:colOff>
                    <xdr:row>35</xdr:row>
                    <xdr:rowOff>7620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0</xdr:colOff>
                    <xdr:row>112</xdr:row>
                    <xdr:rowOff>7620</xdr:rowOff>
                  </from>
                  <to>
                    <xdr:col>3</xdr:col>
                    <xdr:colOff>7620</xdr:colOff>
                    <xdr:row>113</xdr:row>
                    <xdr:rowOff>45720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2</xdr:col>
                    <xdr:colOff>0</xdr:colOff>
                    <xdr:row>115</xdr:row>
                    <xdr:rowOff>7620</xdr:rowOff>
                  </from>
                  <to>
                    <xdr:col>3</xdr:col>
                    <xdr:colOff>7620</xdr:colOff>
                    <xdr:row>116</xdr:row>
                    <xdr:rowOff>45720</xdr:rowOff>
                  </to>
                </anchor>
              </controlPr>
            </control>
          </mc:Choice>
        </mc:AlternateContent>
        <mc:AlternateContent xmlns:mc="http://schemas.openxmlformats.org/markup-compatibility/2006">
          <mc:Choice Requires="x14">
            <control shapeId="1042" r:id="rId8" name="Drop Down 18">
              <controlPr locked="0" defaultSize="0" autoLine="0" autoPict="0">
                <anchor moveWithCells="1">
                  <from>
                    <xdr:col>2</xdr:col>
                    <xdr:colOff>0</xdr:colOff>
                    <xdr:row>11</xdr:row>
                    <xdr:rowOff>0</xdr:rowOff>
                  </from>
                  <to>
                    <xdr:col>4</xdr:col>
                    <xdr:colOff>899160</xdr:colOff>
                    <xdr:row>12</xdr:row>
                    <xdr:rowOff>7620</xdr:rowOff>
                  </to>
                </anchor>
              </controlPr>
            </control>
          </mc:Choice>
        </mc:AlternateContent>
        <mc:AlternateContent xmlns:mc="http://schemas.openxmlformats.org/markup-compatibility/2006">
          <mc:Choice Requires="x14">
            <control shapeId="1044" r:id="rId9" name="Drop Down 20">
              <controlPr locked="0" defaultSize="0" autoLine="0" autoPict="0">
                <anchor moveWithCells="1">
                  <from>
                    <xdr:col>2</xdr:col>
                    <xdr:colOff>0</xdr:colOff>
                    <xdr:row>12</xdr:row>
                    <xdr:rowOff>7620</xdr:rowOff>
                  </from>
                  <to>
                    <xdr:col>4</xdr:col>
                    <xdr:colOff>899160</xdr:colOff>
                    <xdr:row>13</xdr:row>
                    <xdr:rowOff>22860</xdr:rowOff>
                  </to>
                </anchor>
              </controlPr>
            </control>
          </mc:Choice>
        </mc:AlternateContent>
        <mc:AlternateContent xmlns:mc="http://schemas.openxmlformats.org/markup-compatibility/2006">
          <mc:Choice Requires="x14">
            <control shapeId="1045" r:id="rId10" name="Drop Down 21">
              <controlPr locked="0" defaultSize="0" autoLine="0" autoPict="0">
                <anchor moveWithCells="1">
                  <from>
                    <xdr:col>7</xdr:col>
                    <xdr:colOff>7620</xdr:colOff>
                    <xdr:row>11</xdr:row>
                    <xdr:rowOff>0</xdr:rowOff>
                  </from>
                  <to>
                    <xdr:col>9</xdr:col>
                    <xdr:colOff>106680</xdr:colOff>
                    <xdr:row>12</xdr:row>
                    <xdr:rowOff>7620</xdr:rowOff>
                  </to>
                </anchor>
              </controlPr>
            </control>
          </mc:Choice>
        </mc:AlternateContent>
        <mc:AlternateContent xmlns:mc="http://schemas.openxmlformats.org/markup-compatibility/2006">
          <mc:Choice Requires="x14">
            <control shapeId="1046" r:id="rId11" name="Drop Down 22">
              <controlPr locked="0" defaultSize="0" autoLine="0" autoPict="0">
                <anchor moveWithCells="1">
                  <from>
                    <xdr:col>7</xdr:col>
                    <xdr:colOff>7620</xdr:colOff>
                    <xdr:row>12</xdr:row>
                    <xdr:rowOff>7620</xdr:rowOff>
                  </from>
                  <to>
                    <xdr:col>9</xdr:col>
                    <xdr:colOff>106680</xdr:colOff>
                    <xdr:row>13</xdr:row>
                    <xdr:rowOff>22860</xdr:rowOff>
                  </to>
                </anchor>
              </controlPr>
            </control>
          </mc:Choice>
        </mc:AlternateContent>
        <mc:AlternateContent xmlns:mc="http://schemas.openxmlformats.org/markup-compatibility/2006">
          <mc:Choice Requires="x14">
            <control shapeId="1047" r:id="rId12" name="Drop Down 23">
              <controlPr defaultSize="0" autoLine="0" autoPict="0">
                <anchor moveWithCells="1">
                  <from>
                    <xdr:col>3</xdr:col>
                    <xdr:colOff>0</xdr:colOff>
                    <xdr:row>5</xdr:row>
                    <xdr:rowOff>114300</xdr:rowOff>
                  </from>
                  <to>
                    <xdr:col>6</xdr:col>
                    <xdr:colOff>731520</xdr:colOff>
                    <xdr:row>5</xdr:row>
                    <xdr:rowOff>373380</xdr:rowOff>
                  </to>
                </anchor>
              </controlPr>
            </control>
          </mc:Choice>
        </mc:AlternateContent>
        <mc:AlternateContent xmlns:mc="http://schemas.openxmlformats.org/markup-compatibility/2006">
          <mc:Choice Requires="x14">
            <control shapeId="1049" r:id="rId13" name="Drop Down 25">
              <controlPr defaultSize="0" autoLine="0" autoPict="0">
                <anchor moveWithCells="1">
                  <from>
                    <xdr:col>3</xdr:col>
                    <xdr:colOff>0</xdr:colOff>
                    <xdr:row>69</xdr:row>
                    <xdr:rowOff>220980</xdr:rowOff>
                  </from>
                  <to>
                    <xdr:col>4</xdr:col>
                    <xdr:colOff>899160</xdr:colOff>
                    <xdr:row>71</xdr:row>
                    <xdr:rowOff>7620</xdr:rowOff>
                  </to>
                </anchor>
              </controlPr>
            </control>
          </mc:Choice>
        </mc:AlternateContent>
        <mc:AlternateContent xmlns:mc="http://schemas.openxmlformats.org/markup-compatibility/2006">
          <mc:Choice Requires="x14">
            <control shapeId="1053" r:id="rId14" name="Drop Down 29">
              <controlPr defaultSize="0" autoLine="0" autoPict="0">
                <anchor moveWithCells="1">
                  <from>
                    <xdr:col>3</xdr:col>
                    <xdr:colOff>0</xdr:colOff>
                    <xdr:row>71</xdr:row>
                    <xdr:rowOff>7620</xdr:rowOff>
                  </from>
                  <to>
                    <xdr:col>4</xdr:col>
                    <xdr:colOff>899160</xdr:colOff>
                    <xdr:row>72</xdr:row>
                    <xdr:rowOff>30480</xdr:rowOff>
                  </to>
                </anchor>
              </controlPr>
            </control>
          </mc:Choice>
        </mc:AlternateContent>
        <mc:AlternateContent xmlns:mc="http://schemas.openxmlformats.org/markup-compatibility/2006">
          <mc:Choice Requires="x14">
            <control shapeId="1054" r:id="rId15" name="Drop Down 30">
              <controlPr defaultSize="0" autoLine="0" autoPict="0">
                <anchor moveWithCells="1">
                  <from>
                    <xdr:col>3</xdr:col>
                    <xdr:colOff>0</xdr:colOff>
                    <xdr:row>72</xdr:row>
                    <xdr:rowOff>7620</xdr:rowOff>
                  </from>
                  <to>
                    <xdr:col>4</xdr:col>
                    <xdr:colOff>899160</xdr:colOff>
                    <xdr:row>73</xdr:row>
                    <xdr:rowOff>30480</xdr:rowOff>
                  </to>
                </anchor>
              </controlPr>
            </control>
          </mc:Choice>
        </mc:AlternateContent>
        <mc:AlternateContent xmlns:mc="http://schemas.openxmlformats.org/markup-compatibility/2006">
          <mc:Choice Requires="x14">
            <control shapeId="1061" r:id="rId16" name="Drop Down 37">
              <controlPr defaultSize="0" autoLine="0" autoPict="0">
                <anchor moveWithCells="1">
                  <from>
                    <xdr:col>3</xdr:col>
                    <xdr:colOff>0</xdr:colOff>
                    <xdr:row>75</xdr:row>
                    <xdr:rowOff>190500</xdr:rowOff>
                  </from>
                  <to>
                    <xdr:col>4</xdr:col>
                    <xdr:colOff>899160</xdr:colOff>
                    <xdr:row>77</xdr:row>
                    <xdr:rowOff>7620</xdr:rowOff>
                  </to>
                </anchor>
              </controlPr>
            </control>
          </mc:Choice>
        </mc:AlternateContent>
        <mc:AlternateContent xmlns:mc="http://schemas.openxmlformats.org/markup-compatibility/2006">
          <mc:Choice Requires="x14">
            <control shapeId="1062" r:id="rId17" name="Drop Down 38">
              <controlPr defaultSize="0" autoLine="0" autoPict="0">
                <anchor moveWithCells="1">
                  <from>
                    <xdr:col>3</xdr:col>
                    <xdr:colOff>0</xdr:colOff>
                    <xdr:row>77</xdr:row>
                    <xdr:rowOff>0</xdr:rowOff>
                  </from>
                  <to>
                    <xdr:col>4</xdr:col>
                    <xdr:colOff>899160</xdr:colOff>
                    <xdr:row>78</xdr:row>
                    <xdr:rowOff>22860</xdr:rowOff>
                  </to>
                </anchor>
              </controlPr>
            </control>
          </mc:Choice>
        </mc:AlternateContent>
        <mc:AlternateContent xmlns:mc="http://schemas.openxmlformats.org/markup-compatibility/2006">
          <mc:Choice Requires="x14">
            <control shapeId="1063" r:id="rId18" name="Drop Down 39">
              <controlPr defaultSize="0" autoLine="0" autoPict="0">
                <anchor moveWithCells="1">
                  <from>
                    <xdr:col>3</xdr:col>
                    <xdr:colOff>0</xdr:colOff>
                    <xdr:row>78</xdr:row>
                    <xdr:rowOff>7620</xdr:rowOff>
                  </from>
                  <to>
                    <xdr:col>4</xdr:col>
                    <xdr:colOff>899160</xdr:colOff>
                    <xdr:row>79</xdr:row>
                    <xdr:rowOff>30480</xdr:rowOff>
                  </to>
                </anchor>
              </controlPr>
            </control>
          </mc:Choice>
        </mc:AlternateContent>
        <mc:AlternateContent xmlns:mc="http://schemas.openxmlformats.org/markup-compatibility/2006">
          <mc:Choice Requires="x14">
            <control shapeId="1064" r:id="rId19" name="Drop Down 40">
              <controlPr defaultSize="0" autoLine="0" autoPict="0">
                <anchor moveWithCells="1">
                  <from>
                    <xdr:col>4</xdr:col>
                    <xdr:colOff>274320</xdr:colOff>
                    <xdr:row>81</xdr:row>
                    <xdr:rowOff>0</xdr:rowOff>
                  </from>
                  <to>
                    <xdr:col>6</xdr:col>
                    <xdr:colOff>7620</xdr:colOff>
                    <xdr:row>82</xdr:row>
                    <xdr:rowOff>0</xdr:rowOff>
                  </to>
                </anchor>
              </controlPr>
            </control>
          </mc:Choice>
        </mc:AlternateContent>
        <mc:AlternateContent xmlns:mc="http://schemas.openxmlformats.org/markup-compatibility/2006">
          <mc:Choice Requires="x14">
            <control shapeId="1065" r:id="rId20" name="Drop Down 41">
              <controlPr defaultSize="0" autoLine="0" autoPict="0">
                <anchor moveWithCells="1">
                  <from>
                    <xdr:col>4</xdr:col>
                    <xdr:colOff>274320</xdr:colOff>
                    <xdr:row>82</xdr:row>
                    <xdr:rowOff>0</xdr:rowOff>
                  </from>
                  <to>
                    <xdr:col>6</xdr:col>
                    <xdr:colOff>7620</xdr:colOff>
                    <xdr:row>83</xdr:row>
                    <xdr:rowOff>0</xdr:rowOff>
                  </to>
                </anchor>
              </controlPr>
            </control>
          </mc:Choice>
        </mc:AlternateContent>
        <mc:AlternateContent xmlns:mc="http://schemas.openxmlformats.org/markup-compatibility/2006">
          <mc:Choice Requires="x14">
            <control shapeId="1066" r:id="rId21" name="Drop Down 42">
              <controlPr defaultSize="0" autoLine="0" autoPict="0">
                <anchor moveWithCells="1">
                  <from>
                    <xdr:col>4</xdr:col>
                    <xdr:colOff>274320</xdr:colOff>
                    <xdr:row>83</xdr:row>
                    <xdr:rowOff>0</xdr:rowOff>
                  </from>
                  <to>
                    <xdr:col>6</xdr:col>
                    <xdr:colOff>7620</xdr:colOff>
                    <xdr:row>84</xdr:row>
                    <xdr:rowOff>0</xdr:rowOff>
                  </to>
                </anchor>
              </controlPr>
            </control>
          </mc:Choice>
        </mc:AlternateContent>
        <mc:AlternateContent xmlns:mc="http://schemas.openxmlformats.org/markup-compatibility/2006">
          <mc:Choice Requires="x14">
            <control shapeId="1067" r:id="rId22" name="Drop Down 43">
              <controlPr defaultSize="0" autoLine="0" autoPict="0">
                <anchor moveWithCells="1">
                  <from>
                    <xdr:col>4</xdr:col>
                    <xdr:colOff>274320</xdr:colOff>
                    <xdr:row>84</xdr:row>
                    <xdr:rowOff>0</xdr:rowOff>
                  </from>
                  <to>
                    <xdr:col>6</xdr:col>
                    <xdr:colOff>7620</xdr:colOff>
                    <xdr:row>85</xdr:row>
                    <xdr:rowOff>0</xdr:rowOff>
                  </to>
                </anchor>
              </controlPr>
            </control>
          </mc:Choice>
        </mc:AlternateContent>
        <mc:AlternateContent xmlns:mc="http://schemas.openxmlformats.org/markup-compatibility/2006">
          <mc:Choice Requires="x14">
            <control shapeId="1072" r:id="rId23" name="Drop Down 48">
              <controlPr defaultSize="0" autoLine="0" autoPict="0">
                <anchor moveWithCells="1">
                  <from>
                    <xdr:col>3</xdr:col>
                    <xdr:colOff>0</xdr:colOff>
                    <xdr:row>7</xdr:row>
                    <xdr:rowOff>114300</xdr:rowOff>
                  </from>
                  <to>
                    <xdr:col>6</xdr:col>
                    <xdr:colOff>731520</xdr:colOff>
                    <xdr:row>7</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xr:uid="{169EFFF1-E089-4487-BD19-5117CEFAB8E6}">
          <x14:formula1>
            <xm:f>Data!$AD$2:$AD$186</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18.88671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222</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463</v>
      </c>
      <c r="C19" s="172"/>
      <c r="D19" s="172"/>
      <c r="E19" s="172"/>
      <c r="F19" s="172"/>
    </row>
    <row r="20" spans="2:10" x14ac:dyDescent="0.3">
      <c r="B20" s="255"/>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'New Project'!H49</f>
        <v>0</v>
      </c>
      <c r="I57" s="99"/>
      <c r="J57" s="100">
        <f>H57+I57</f>
        <v>0</v>
      </c>
    </row>
    <row r="58" spans="2:10" ht="18" customHeight="1" thickBot="1" x14ac:dyDescent="0.35">
      <c r="B58" s="10"/>
      <c r="C58" s="37" t="s">
        <v>232</v>
      </c>
      <c r="D58" s="37"/>
      <c r="H58" s="101">
        <f>'New Project'!H50</f>
        <v>0</v>
      </c>
      <c r="I58" s="102"/>
      <c r="J58" s="101">
        <f>H58+I58</f>
        <v>0</v>
      </c>
    </row>
    <row r="59" spans="2:10" ht="18" customHeight="1" thickBot="1" x14ac:dyDescent="0.35">
      <c r="B59" s="10"/>
      <c r="C59" s="38"/>
      <c r="D59" s="39" t="s">
        <v>77</v>
      </c>
      <c r="E59" s="2"/>
      <c r="H59" s="86">
        <f>SUM(H57:H58)</f>
        <v>0</v>
      </c>
      <c r="I59" s="103">
        <f>SUM(I57:I58)</f>
        <v>0</v>
      </c>
      <c r="J59" s="104">
        <f>H59+I59</f>
        <v>0</v>
      </c>
    </row>
    <row r="60" spans="2:10" ht="15.6" x14ac:dyDescent="0.3">
      <c r="B60" s="10"/>
      <c r="C60" s="36" t="s">
        <v>76</v>
      </c>
      <c r="D60" s="37"/>
      <c r="H60" s="105"/>
      <c r="I60" s="105"/>
      <c r="J60" s="105"/>
    </row>
    <row r="61" spans="2:10" ht="18" customHeight="1" thickBot="1" x14ac:dyDescent="0.35">
      <c r="B61" s="10"/>
      <c r="C61" s="37" t="s">
        <v>158</v>
      </c>
      <c r="D61" s="37"/>
      <c r="H61" s="106">
        <f>'New Project'!H53</f>
        <v>0</v>
      </c>
      <c r="I61" s="102"/>
      <c r="J61" s="101">
        <f>H61+I61</f>
        <v>0</v>
      </c>
    </row>
    <row r="62" spans="2:10" ht="18" customHeight="1" thickBot="1" x14ac:dyDescent="0.35">
      <c r="B62" s="10"/>
      <c r="C62" s="37" t="s">
        <v>157</v>
      </c>
      <c r="D62" s="37"/>
      <c r="H62" s="101">
        <f>'New Project'!H54</f>
        <v>0</v>
      </c>
      <c r="I62" s="107"/>
      <c r="J62" s="101">
        <f>H62+I62</f>
        <v>0</v>
      </c>
    </row>
    <row r="63" spans="2:10" ht="18" customHeight="1" thickBot="1" x14ac:dyDescent="0.35">
      <c r="B63" s="12"/>
      <c r="C63" s="37" t="s">
        <v>156</v>
      </c>
      <c r="D63" s="37"/>
      <c r="H63" s="98">
        <f>'New Project'!H55</f>
        <v>0</v>
      </c>
      <c r="I63" s="107"/>
      <c r="J63" s="100">
        <f>H63+I63</f>
        <v>0</v>
      </c>
    </row>
    <row r="64" spans="2:10" ht="18" customHeight="1" thickBot="1" x14ac:dyDescent="0.35">
      <c r="B64" s="12"/>
      <c r="C64" s="37" t="s">
        <v>155</v>
      </c>
      <c r="D64" s="37"/>
      <c r="H64" s="101">
        <f>'New Project'!H56</f>
        <v>0</v>
      </c>
      <c r="I64" s="107"/>
      <c r="J64" s="101">
        <f>H64+I64</f>
        <v>0</v>
      </c>
    </row>
    <row r="65" spans="2:10" ht="18" customHeight="1" thickBot="1" x14ac:dyDescent="0.35">
      <c r="B65" s="12"/>
      <c r="C65" s="37" t="s">
        <v>154</v>
      </c>
      <c r="D65" s="37"/>
      <c r="H65" s="98">
        <f>'New Project'!H57</f>
        <v>0</v>
      </c>
      <c r="I65" s="107"/>
      <c r="J65" s="100">
        <f>H65+I65</f>
        <v>0</v>
      </c>
    </row>
    <row r="66" spans="2:10" ht="18" customHeight="1" thickBot="1" x14ac:dyDescent="0.35">
      <c r="B66" s="12"/>
      <c r="C66" s="40"/>
      <c r="D66" s="39" t="s">
        <v>78</v>
      </c>
      <c r="E66" s="2"/>
      <c r="H66" s="86">
        <f>SUM(H61:H65)</f>
        <v>0</v>
      </c>
      <c r="I66" s="103">
        <f>SUM(I61:I65)</f>
        <v>0</v>
      </c>
      <c r="J66" s="104">
        <f>SUM(J61:J65)</f>
        <v>0</v>
      </c>
    </row>
    <row r="67" spans="2:10" ht="15.6" x14ac:dyDescent="0.3">
      <c r="B67" s="12"/>
      <c r="C67" s="36" t="s">
        <v>79</v>
      </c>
      <c r="D67" s="37"/>
      <c r="H67" s="105"/>
      <c r="I67" s="105"/>
      <c r="J67" s="105"/>
    </row>
    <row r="68" spans="2:10" ht="18" customHeight="1" thickBot="1" x14ac:dyDescent="0.35">
      <c r="B68" s="12"/>
      <c r="C68" s="40" t="s">
        <v>153</v>
      </c>
      <c r="D68" s="37"/>
      <c r="H68" s="106">
        <f>'New Project'!H60</f>
        <v>0</v>
      </c>
      <c r="I68" s="102"/>
      <c r="J68" s="101">
        <f>H68+I68</f>
        <v>0</v>
      </c>
    </row>
    <row r="69" spans="2:10" ht="18" customHeight="1" thickBot="1" x14ac:dyDescent="0.35">
      <c r="B69" s="12"/>
      <c r="C69" s="40" t="s">
        <v>159</v>
      </c>
      <c r="D69" s="37"/>
      <c r="H69" s="101">
        <f>'New Project'!H61</f>
        <v>0</v>
      </c>
      <c r="I69" s="107"/>
      <c r="J69" s="101">
        <f>H69+I69</f>
        <v>0</v>
      </c>
    </row>
    <row r="70" spans="2:10" ht="18" customHeight="1" thickBot="1" x14ac:dyDescent="0.35">
      <c r="B70" s="12"/>
      <c r="C70" s="40"/>
      <c r="D70" s="39" t="s">
        <v>80</v>
      </c>
      <c r="E70" s="2"/>
      <c r="H70" s="86">
        <f>SUM(H68:H69)</f>
        <v>0</v>
      </c>
      <c r="I70" s="103">
        <f>SUM(I68:I69)</f>
        <v>0</v>
      </c>
      <c r="J70" s="86">
        <f>SUM(J68:J69)</f>
        <v>0</v>
      </c>
    </row>
    <row r="71" spans="2:10" ht="15.6" x14ac:dyDescent="0.3">
      <c r="B71" s="12"/>
      <c r="C71" s="40"/>
      <c r="D71" s="37"/>
      <c r="H71" s="108"/>
      <c r="I71" s="108"/>
      <c r="J71" s="108"/>
    </row>
    <row r="72" spans="2:10" ht="16.2" thickBot="1" x14ac:dyDescent="0.35">
      <c r="B72" s="12"/>
      <c r="C72" s="36" t="s">
        <v>17</v>
      </c>
      <c r="D72" s="37"/>
      <c r="H72" s="109">
        <f>H70+H66+H59</f>
        <v>0</v>
      </c>
      <c r="I72" s="110">
        <f>I70+I66+I59</f>
        <v>0</v>
      </c>
      <c r="J72" s="109">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'New Project'!H69</f>
        <v>0</v>
      </c>
      <c r="I77" s="102"/>
      <c r="J77" s="100">
        <f>H77+I77</f>
        <v>0</v>
      </c>
    </row>
    <row r="78" spans="2:10" ht="18" customHeight="1" thickBot="1" x14ac:dyDescent="0.35">
      <c r="B78" s="12"/>
      <c r="C78" s="41" t="s">
        <v>169</v>
      </c>
      <c r="D78" s="178" t="s">
        <v>166</v>
      </c>
      <c r="E78" s="179"/>
      <c r="H78" s="98">
        <f>'New Project'!H70</f>
        <v>0</v>
      </c>
      <c r="I78" s="107"/>
      <c r="J78" s="100">
        <f>H78+I78</f>
        <v>0</v>
      </c>
    </row>
    <row r="79" spans="2:10" ht="18" customHeight="1" thickBot="1" x14ac:dyDescent="0.35">
      <c r="B79" s="12"/>
      <c r="C79" s="41" t="s">
        <v>170</v>
      </c>
      <c r="D79" s="41"/>
      <c r="E79" s="41"/>
      <c r="F79" s="70">
        <f>'New Project'!F71</f>
        <v>0</v>
      </c>
      <c r="H79" s="98">
        <f>'New Project'!H71</f>
        <v>0</v>
      </c>
      <c r="I79" s="107"/>
      <c r="J79" s="100">
        <f>H79+I79</f>
        <v>0</v>
      </c>
    </row>
    <row r="80" spans="2:10" ht="18" customHeight="1" thickBot="1" x14ac:dyDescent="0.35">
      <c r="B80" s="12"/>
      <c r="C80" s="41" t="s">
        <v>171</v>
      </c>
      <c r="D80" s="41"/>
      <c r="E80" s="41"/>
      <c r="F80" s="70" t="str">
        <f>'New Project'!F72</f>
        <v/>
      </c>
      <c r="H80" s="98">
        <f>'New Project'!H72</f>
        <v>0</v>
      </c>
      <c r="I80" s="107"/>
      <c r="J80" s="100">
        <f>H80+I80</f>
        <v>0</v>
      </c>
    </row>
    <row r="81" spans="2:10" ht="18" customHeight="1" thickBot="1" x14ac:dyDescent="0.35">
      <c r="B81" s="12"/>
      <c r="C81" s="41" t="s">
        <v>172</v>
      </c>
      <c r="D81" s="41"/>
      <c r="E81" s="41"/>
      <c r="F81" s="70" t="str">
        <f>'New Project'!F73</f>
        <v/>
      </c>
      <c r="H81" s="98">
        <f>'New Project'!H73</f>
        <v>0</v>
      </c>
      <c r="I81" s="107"/>
      <c r="J81" s="100">
        <f>H81+I81</f>
        <v>0</v>
      </c>
    </row>
    <row r="82" spans="2:10" ht="18" customHeight="1" thickBot="1" x14ac:dyDescent="0.35">
      <c r="B82" s="12"/>
      <c r="C82" s="40"/>
      <c r="D82" s="2" t="s">
        <v>77</v>
      </c>
      <c r="H82" s="112">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'New Project'!H77</f>
        <v>0</v>
      </c>
      <c r="I85" s="102"/>
      <c r="J85" s="101">
        <f>H85+I85</f>
        <v>0</v>
      </c>
    </row>
    <row r="86" spans="2:10" ht="18" customHeight="1" thickBot="1" x14ac:dyDescent="0.35">
      <c r="B86" s="12"/>
      <c r="C86" s="41" t="s">
        <v>169</v>
      </c>
      <c r="F86" s="66" t="str">
        <f>'New Project'!$F$77</f>
        <v/>
      </c>
      <c r="H86" s="98">
        <f>'New Project'!H78</f>
        <v>0</v>
      </c>
      <c r="I86" s="102"/>
      <c r="J86" s="100">
        <f>H86+I86</f>
        <v>0</v>
      </c>
    </row>
    <row r="87" spans="2:10" ht="18" customHeight="1" thickBot="1" x14ac:dyDescent="0.35">
      <c r="B87" s="12"/>
      <c r="C87" s="41" t="s">
        <v>170</v>
      </c>
      <c r="F87" s="66" t="str">
        <f>'New Project'!$F$77</f>
        <v/>
      </c>
      <c r="H87" s="98">
        <f>'New Project'!H79</f>
        <v>0</v>
      </c>
      <c r="I87" s="102"/>
      <c r="J87" s="100">
        <f>H87+I87</f>
        <v>0</v>
      </c>
    </row>
    <row r="88" spans="2:10" ht="18" customHeight="1" thickBot="1" x14ac:dyDescent="0.35">
      <c r="B88" s="12"/>
      <c r="C88" s="40"/>
      <c r="D88" s="2" t="s">
        <v>502</v>
      </c>
      <c r="H88" s="111">
        <f>SUM(H85:H87)</f>
        <v>0</v>
      </c>
      <c r="I88" s="113">
        <f>SUM(I85:I87)</f>
        <v>0</v>
      </c>
      <c r="J88" s="111">
        <f>SUM(J85:J87)</f>
        <v>0</v>
      </c>
    </row>
    <row r="89" spans="2:10" ht="15.6" x14ac:dyDescent="0.3">
      <c r="B89" s="12"/>
      <c r="C89" s="36" t="s">
        <v>89</v>
      </c>
      <c r="H89" s="105"/>
      <c r="I89" s="105"/>
      <c r="J89" s="105"/>
    </row>
    <row r="90" spans="2:10" ht="18" customHeight="1" thickBot="1" x14ac:dyDescent="0.35">
      <c r="B90" s="12"/>
      <c r="C90" s="40" t="s">
        <v>151</v>
      </c>
      <c r="H90" s="106">
        <f>'New Project'!H82</f>
        <v>0</v>
      </c>
      <c r="I90" s="102"/>
      <c r="J90" s="101">
        <f>H90+I90</f>
        <v>0</v>
      </c>
    </row>
    <row r="91" spans="2:10" ht="18" customHeight="1" thickBot="1" x14ac:dyDescent="0.35">
      <c r="B91" s="12"/>
      <c r="C91" s="40" t="s">
        <v>86</v>
      </c>
      <c r="H91" s="98">
        <f>'New Project'!H83</f>
        <v>0</v>
      </c>
      <c r="I91" s="107"/>
      <c r="J91" s="100">
        <f>H91+I91</f>
        <v>0</v>
      </c>
    </row>
    <row r="92" spans="2:10" ht="18" customHeight="1" thickBot="1" x14ac:dyDescent="0.35">
      <c r="B92" s="12"/>
      <c r="C92" s="40" t="s">
        <v>87</v>
      </c>
      <c r="H92" s="98">
        <f>'New Project'!H84</f>
        <v>0</v>
      </c>
      <c r="I92" s="107"/>
      <c r="J92" s="100">
        <f>H92+I92</f>
        <v>0</v>
      </c>
    </row>
    <row r="93" spans="2:10" ht="18" customHeight="1" thickBot="1" x14ac:dyDescent="0.35">
      <c r="B93" s="12"/>
      <c r="C93" s="40" t="s">
        <v>88</v>
      </c>
      <c r="H93" s="98">
        <f>'New Project'!H85</f>
        <v>0</v>
      </c>
      <c r="I93" s="107"/>
      <c r="J93" s="100">
        <f>H93+I93</f>
        <v>0</v>
      </c>
    </row>
    <row r="94" spans="2:10" ht="18" customHeight="1" thickBot="1" x14ac:dyDescent="0.35">
      <c r="B94" s="12"/>
      <c r="C94" s="40"/>
      <c r="D94" s="2" t="s">
        <v>80</v>
      </c>
      <c r="H94" s="115">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'New Project'!H89</f>
        <v>0</v>
      </c>
      <c r="I97" s="102"/>
      <c r="J97" s="101">
        <f>H97+I97</f>
        <v>0</v>
      </c>
    </row>
    <row r="98" spans="2:10" ht="18" customHeight="1" thickBot="1" x14ac:dyDescent="0.35">
      <c r="B98" s="12"/>
      <c r="C98" s="40"/>
      <c r="D98" s="2" t="s">
        <v>90</v>
      </c>
      <c r="H98" s="115">
        <f>SUM(H97)</f>
        <v>0</v>
      </c>
      <c r="I98" s="113">
        <f>SUM(I97)</f>
        <v>0</v>
      </c>
      <c r="J98" s="115">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259"/>
      <c r="I119" s="260"/>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'New Project'!E216</f>
        <v>FY</v>
      </c>
      <c r="F235" s="65" t="str">
        <f>'New Project'!F216</f>
        <v xml:space="preserve">FY </v>
      </c>
      <c r="G235" s="65" t="str">
        <f>'New Project'!G216</f>
        <v xml:space="preserve">FY </v>
      </c>
      <c r="H235" s="65" t="str">
        <f>'New Project'!H216</f>
        <v xml:space="preserve">FY </v>
      </c>
      <c r="I235" s="65" t="str">
        <f>'New Project'!I216</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'New Project'!E220</f>
        <v>0</v>
      </c>
      <c r="F239" s="65">
        <f>'New Project'!F220</f>
        <v>0</v>
      </c>
      <c r="G239" s="65">
        <f>'New Project'!G220</f>
        <v>0</v>
      </c>
      <c r="H239" s="65">
        <f>'New Project'!H220</f>
        <v>0</v>
      </c>
      <c r="I239" s="65">
        <f>'New Project'!I220</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'New Project'!E223</f>
        <v>0</v>
      </c>
      <c r="F242" s="65">
        <f>'New Project'!F223</f>
        <v>0</v>
      </c>
      <c r="G242" s="65">
        <f>'New Project'!G223</f>
        <v>0</v>
      </c>
      <c r="H242" s="65">
        <f>'New Project'!H223</f>
        <v>0</v>
      </c>
      <c r="I242" s="65">
        <f>'New Project'!I223</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'New Project'!E226</f>
        <v>0</v>
      </c>
      <c r="F245" s="65">
        <f>'New Project'!F226</f>
        <v>0</v>
      </c>
      <c r="G245" s="65">
        <f>'New Project'!G226</f>
        <v>0</v>
      </c>
      <c r="H245" s="65">
        <f>'New Project'!H226</f>
        <v>0</v>
      </c>
      <c r="I245" s="65">
        <f>'New Project'!I226</f>
        <v>0</v>
      </c>
      <c r="J245" s="22">
        <f t="shared" si="0"/>
        <v>0</v>
      </c>
    </row>
    <row r="246" spans="2:10" x14ac:dyDescent="0.3">
      <c r="B246" s="20" t="s">
        <v>195</v>
      </c>
      <c r="C246" s="48"/>
      <c r="D246" s="48"/>
      <c r="E246" s="65">
        <f>'New Project'!E227</f>
        <v>0</v>
      </c>
      <c r="F246" s="65">
        <f>'New Project'!F227</f>
        <v>0</v>
      </c>
      <c r="G246" s="65">
        <f>'New Project'!G227</f>
        <v>0</v>
      </c>
      <c r="H246" s="65">
        <f>'New Project'!H227</f>
        <v>0</v>
      </c>
      <c r="I246" s="65">
        <f>'New Project'!I227</f>
        <v>0</v>
      </c>
      <c r="J246" s="22">
        <f t="shared" si="0"/>
        <v>0</v>
      </c>
    </row>
    <row r="247" spans="2:10" x14ac:dyDescent="0.3">
      <c r="B247" s="20" t="s">
        <v>196</v>
      </c>
      <c r="C247" s="48"/>
      <c r="D247" s="48"/>
      <c r="E247" s="65">
        <f>'New Project'!E228</f>
        <v>0</v>
      </c>
      <c r="F247" s="65">
        <f>'New Project'!F228</f>
        <v>0</v>
      </c>
      <c r="G247" s="65">
        <f>'New Project'!G228</f>
        <v>0</v>
      </c>
      <c r="H247" s="65">
        <f>'New Project'!H228</f>
        <v>0</v>
      </c>
      <c r="I247" s="65">
        <f>'New Project'!I228</f>
        <v>0</v>
      </c>
      <c r="J247" s="22">
        <f t="shared" si="0"/>
        <v>0</v>
      </c>
    </row>
    <row r="248" spans="2:10" x14ac:dyDescent="0.3">
      <c r="B248" s="20" t="s">
        <v>197</v>
      </c>
      <c r="C248" s="48"/>
      <c r="D248" s="48"/>
      <c r="E248" s="65">
        <f>'New Project'!E229</f>
        <v>0</v>
      </c>
      <c r="F248" s="65">
        <f>'New Project'!F229</f>
        <v>0</v>
      </c>
      <c r="G248" s="65">
        <f>'New Project'!G229</f>
        <v>0</v>
      </c>
      <c r="H248" s="65">
        <f>'New Project'!H229</f>
        <v>0</v>
      </c>
      <c r="I248" s="65">
        <f>'New Project'!I229</f>
        <v>0</v>
      </c>
      <c r="J248" s="22">
        <f t="shared" si="0"/>
        <v>0</v>
      </c>
    </row>
    <row r="249" spans="2:10" x14ac:dyDescent="0.3">
      <c r="B249" s="20" t="s">
        <v>198</v>
      </c>
      <c r="C249" s="48"/>
      <c r="D249" s="48"/>
      <c r="E249" s="65">
        <f>'New Project'!E230</f>
        <v>0</v>
      </c>
      <c r="F249" s="65">
        <f>'New Project'!F230</f>
        <v>0</v>
      </c>
      <c r="G249" s="65">
        <f>'New Project'!G230</f>
        <v>0</v>
      </c>
      <c r="H249" s="65">
        <f>'New Project'!H230</f>
        <v>0</v>
      </c>
      <c r="I249" s="65">
        <f>'New Project'!I230</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QH/epHGGazzRiQkTZFs4rIKYaAzhKio/UcCmdvqpBTQ+BibEert2q7dJNOMwNDNad7tzcxGOoG38atDLEx6QeA==" saltValue="AcQ23xv1eM+bGvlE8PS9Iw==" spinCount="100000" sheet="1" selectLockedCells="1"/>
  <mergeCells count="59">
    <mergeCell ref="E256:H256"/>
    <mergeCell ref="B5:J5"/>
    <mergeCell ref="B234:D234"/>
    <mergeCell ref="B235:D235"/>
    <mergeCell ref="B236:D236"/>
    <mergeCell ref="B240:D240"/>
    <mergeCell ref="B243:D243"/>
    <mergeCell ref="C228:F228"/>
    <mergeCell ref="I228:J228"/>
    <mergeCell ref="D230:F230"/>
    <mergeCell ref="B237:D238"/>
    <mergeCell ref="C250:I250"/>
    <mergeCell ref="E255:J255"/>
    <mergeCell ref="B191:J191"/>
    <mergeCell ref="B222:J222"/>
    <mergeCell ref="B223:J223"/>
    <mergeCell ref="B224:J224"/>
    <mergeCell ref="C226:F226"/>
    <mergeCell ref="H226:J226"/>
    <mergeCell ref="B106:G106"/>
    <mergeCell ref="F110:J110"/>
    <mergeCell ref="H119:I119"/>
    <mergeCell ref="B164:I164"/>
    <mergeCell ref="D168:G168"/>
    <mergeCell ref="B175:J175"/>
    <mergeCell ref="H171:J171"/>
    <mergeCell ref="H172:J172"/>
    <mergeCell ref="H173:J173"/>
    <mergeCell ref="H185:J185"/>
    <mergeCell ref="H186:J186"/>
    <mergeCell ref="H187:J187"/>
    <mergeCell ref="D195:G195"/>
    <mergeCell ref="B9:C9"/>
    <mergeCell ref="D9:G9"/>
    <mergeCell ref="H9:I9"/>
    <mergeCell ref="B16:J18"/>
    <mergeCell ref="B20:J33"/>
    <mergeCell ref="B19:F19"/>
    <mergeCell ref="B1:J1"/>
    <mergeCell ref="B3:J3"/>
    <mergeCell ref="B8:C8"/>
    <mergeCell ref="D8:G8"/>
    <mergeCell ref="H8:I8"/>
    <mergeCell ref="D7:G7"/>
    <mergeCell ref="A4:K4"/>
    <mergeCell ref="C200:E200"/>
    <mergeCell ref="C201:E201"/>
    <mergeCell ref="C203:J203"/>
    <mergeCell ref="C204:J204"/>
    <mergeCell ref="D40:F40"/>
    <mergeCell ref="D41:F41"/>
    <mergeCell ref="D42:F42"/>
    <mergeCell ref="D43:F43"/>
    <mergeCell ref="G144:J144"/>
    <mergeCell ref="G150:J150"/>
    <mergeCell ref="D77:E77"/>
    <mergeCell ref="D78:E78"/>
    <mergeCell ref="D46:F46"/>
    <mergeCell ref="H40:J46"/>
  </mergeCells>
  <conditionalFormatting sqref="H57:H58">
    <cfRule type="cellIs" dxfId="209" priority="14" operator="equal">
      <formula>0</formula>
    </cfRule>
  </conditionalFormatting>
  <conditionalFormatting sqref="H61:H65">
    <cfRule type="cellIs" dxfId="208" priority="13" operator="equal">
      <formula>0</formula>
    </cfRule>
  </conditionalFormatting>
  <conditionalFormatting sqref="H68:H69">
    <cfRule type="cellIs" dxfId="207" priority="12" operator="equal">
      <formula>0</formula>
    </cfRule>
  </conditionalFormatting>
  <conditionalFormatting sqref="H77:H81">
    <cfRule type="cellIs" dxfId="206" priority="8" operator="equal">
      <formula>0</formula>
    </cfRule>
  </conditionalFormatting>
  <conditionalFormatting sqref="H85:H87">
    <cfRule type="cellIs" dxfId="205" priority="6" operator="equal">
      <formula>0</formula>
    </cfRule>
  </conditionalFormatting>
  <conditionalFormatting sqref="H90:H93">
    <cfRule type="cellIs" dxfId="204" priority="4" operator="equal">
      <formula>0</formula>
    </cfRule>
  </conditionalFormatting>
  <conditionalFormatting sqref="H97">
    <cfRule type="cellIs" dxfId="203" priority="2" operator="equal">
      <formula>0</formula>
    </cfRule>
  </conditionalFormatting>
  <conditionalFormatting sqref="J57:J58">
    <cfRule type="cellIs" dxfId="202" priority="11" operator="equal">
      <formula>0</formula>
    </cfRule>
  </conditionalFormatting>
  <conditionalFormatting sqref="J61:J65">
    <cfRule type="cellIs" dxfId="201" priority="10" operator="equal">
      <formula>0</formula>
    </cfRule>
  </conditionalFormatting>
  <conditionalFormatting sqref="J68:J69">
    <cfRule type="cellIs" dxfId="200" priority="9" operator="equal">
      <formula>0</formula>
    </cfRule>
  </conditionalFormatting>
  <conditionalFormatting sqref="J77:J81">
    <cfRule type="cellIs" dxfId="199" priority="7" operator="equal">
      <formula>0</formula>
    </cfRule>
  </conditionalFormatting>
  <conditionalFormatting sqref="J85:J87">
    <cfRule type="cellIs" dxfId="198" priority="5" operator="equal">
      <formula>0</formula>
    </cfRule>
  </conditionalFormatting>
  <conditionalFormatting sqref="J90:J93">
    <cfRule type="cellIs" dxfId="197" priority="3" operator="equal">
      <formula>0</formula>
    </cfRule>
  </conditionalFormatting>
  <conditionalFormatting sqref="J97">
    <cfRule type="cellIs" dxfId="196" priority="1" operator="equal">
      <formula>0</formula>
    </cfRule>
  </conditionalFormatting>
  <pageMargins left="0.5" right="0.5" top="0.5" bottom="0.5" header="0.5" footer="0.5"/>
  <pageSetup scale="78" fitToHeight="0" orientation="portrait" r:id="rId1"/>
  <rowBreaks count="4" manualBreakCount="4">
    <brk id="51" max="16383" man="1"/>
    <brk id="102" max="16383" man="1"/>
    <brk id="160" max="16383" man="1"/>
    <brk id="2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3081" r:id="rId8" name="Drop Down 9">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3095" r:id="rId9" name="Drop Down 23">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3096" r:id="rId10" name="Drop Down 24">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3097" r:id="rId11" name="Drop Down 25">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3098" r:id="rId12" name="Drop Down 26">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3099" r:id="rId13" name="Drop Down 27">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3100" r:id="rId14" name="Drop Down 28">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3105" r:id="rId15" name="Drop Down 33">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3106" r:id="rId16" name="Drop Down 34">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3107" r:id="rId17" name="Drop Down 35">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3108" r:id="rId18" name="Drop Down 36">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3109" r:id="rId19" name="Drop Down 37">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3110" r:id="rId20" name="Drop Down 38">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3115" r:id="rId21" name="Drop Down 43">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3116" r:id="rId22" name="Drop Down 44">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3120" r:id="rId23" name="Drop Down 48">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50A9-B9D3-4962-9B79-F5F928B1907B}">
  <sheetPr codeName="Sheet5">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16.1093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426</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255"/>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28.8" x14ac:dyDescent="0.3">
      <c r="B56" s="10"/>
      <c r="C56" s="36" t="s">
        <v>75</v>
      </c>
      <c r="D56" s="37"/>
      <c r="H56" s="51" t="s">
        <v>209</v>
      </c>
      <c r="I56" s="84" t="s">
        <v>231</v>
      </c>
      <c r="J56" s="51" t="s">
        <v>208</v>
      </c>
    </row>
    <row r="57" spans="2:10" ht="18" customHeight="1" thickBot="1" x14ac:dyDescent="0.35">
      <c r="B57" s="10"/>
      <c r="C57" s="37" t="s">
        <v>152</v>
      </c>
      <c r="D57" s="37"/>
      <c r="H57" s="98">
        <f>'Amended 1'!J57</f>
        <v>0</v>
      </c>
      <c r="I57" s="99"/>
      <c r="J57" s="100">
        <f>H57+I57</f>
        <v>0</v>
      </c>
    </row>
    <row r="58" spans="2:10" ht="18" customHeight="1" thickBot="1" x14ac:dyDescent="0.35">
      <c r="B58" s="10"/>
      <c r="C58" s="37" t="s">
        <v>232</v>
      </c>
      <c r="D58" s="37"/>
      <c r="H58" s="98">
        <f>'Amended 1'!J58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1'!J61</f>
        <v>0</v>
      </c>
      <c r="I61" s="102"/>
      <c r="J61" s="101">
        <f>H61+I61</f>
        <v>0</v>
      </c>
    </row>
    <row r="62" spans="2:10" ht="18" customHeight="1" thickBot="1" x14ac:dyDescent="0.35">
      <c r="B62" s="10"/>
      <c r="C62" s="37" t="s">
        <v>157</v>
      </c>
      <c r="D62" s="37"/>
      <c r="H62" s="106">
        <f>'Amended 1'!J62</f>
        <v>0</v>
      </c>
      <c r="I62" s="107"/>
      <c r="J62" s="101">
        <f>H62+I62</f>
        <v>0</v>
      </c>
    </row>
    <row r="63" spans="2:10" ht="18" customHeight="1" thickBot="1" x14ac:dyDescent="0.35">
      <c r="B63" s="12"/>
      <c r="C63" s="37" t="s">
        <v>156</v>
      </c>
      <c r="D63" s="37"/>
      <c r="H63" s="106">
        <f>'Amended 1'!J63</f>
        <v>0</v>
      </c>
      <c r="I63" s="107"/>
      <c r="J63" s="100">
        <f>H63+I63</f>
        <v>0</v>
      </c>
    </row>
    <row r="64" spans="2:10" ht="18" customHeight="1" thickBot="1" x14ac:dyDescent="0.35">
      <c r="B64" s="12"/>
      <c r="C64" s="37" t="s">
        <v>155</v>
      </c>
      <c r="D64" s="37"/>
      <c r="H64" s="106">
        <f>'Amended 1'!J64</f>
        <v>0</v>
      </c>
      <c r="I64" s="107"/>
      <c r="J64" s="101">
        <f>H64+I64</f>
        <v>0</v>
      </c>
    </row>
    <row r="65" spans="2:10" ht="18" customHeight="1" thickBot="1" x14ac:dyDescent="0.35">
      <c r="B65" s="12"/>
      <c r="C65" s="37" t="s">
        <v>154</v>
      </c>
      <c r="D65" s="37"/>
      <c r="H65" s="106">
        <f>'Amended 1'!J65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1'!J68</f>
        <v>0</v>
      </c>
      <c r="I68" s="102"/>
      <c r="J68" s="101">
        <f>H68+I68</f>
        <v>0</v>
      </c>
    </row>
    <row r="69" spans="2:10" ht="18" customHeight="1" thickBot="1" x14ac:dyDescent="0.35">
      <c r="B69" s="12"/>
      <c r="C69" s="40" t="s">
        <v>159</v>
      </c>
      <c r="D69" s="37"/>
      <c r="H69" s="106">
        <f>'Amended 1'!J69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121"/>
      <c r="I71" s="121"/>
      <c r="J71" s="121"/>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1'!J77</f>
        <v>0</v>
      </c>
      <c r="I77" s="102"/>
      <c r="J77" s="100">
        <f>H77+I77</f>
        <v>0</v>
      </c>
    </row>
    <row r="78" spans="2:10" ht="18" customHeight="1" thickBot="1" x14ac:dyDescent="0.35">
      <c r="B78" s="12"/>
      <c r="C78" s="41" t="s">
        <v>169</v>
      </c>
      <c r="D78" s="178" t="s">
        <v>166</v>
      </c>
      <c r="E78" s="179"/>
      <c r="H78" s="98">
        <f>'Amended 1'!J78</f>
        <v>0</v>
      </c>
      <c r="I78" s="107"/>
      <c r="J78" s="100">
        <f>H78+I78</f>
        <v>0</v>
      </c>
    </row>
    <row r="79" spans="2:10" ht="18" customHeight="1" thickBot="1" x14ac:dyDescent="0.35">
      <c r="B79" s="12"/>
      <c r="C79" s="41" t="s">
        <v>170</v>
      </c>
      <c r="D79" s="41"/>
      <c r="E79" s="41"/>
      <c r="F79" s="70">
        <f>'New Project'!F71</f>
        <v>0</v>
      </c>
      <c r="H79" s="98">
        <f>'Amended 1'!J79</f>
        <v>0</v>
      </c>
      <c r="I79" s="107"/>
      <c r="J79" s="100">
        <f>H79+I79</f>
        <v>0</v>
      </c>
    </row>
    <row r="80" spans="2:10" ht="18" customHeight="1" thickBot="1" x14ac:dyDescent="0.35">
      <c r="B80" s="12"/>
      <c r="C80" s="41" t="s">
        <v>171</v>
      </c>
      <c r="D80" s="41"/>
      <c r="E80" s="41"/>
      <c r="F80" s="70" t="str">
        <f>'New Project'!F72</f>
        <v/>
      </c>
      <c r="H80" s="98">
        <f>'Amended 1'!J80</f>
        <v>0</v>
      </c>
      <c r="I80" s="107"/>
      <c r="J80" s="100">
        <f>H80+I80</f>
        <v>0</v>
      </c>
    </row>
    <row r="81" spans="2:10" ht="18" customHeight="1" thickBot="1" x14ac:dyDescent="0.35">
      <c r="B81" s="12"/>
      <c r="C81" s="41" t="s">
        <v>172</v>
      </c>
      <c r="D81" s="41"/>
      <c r="E81" s="41"/>
      <c r="F81" s="70" t="str">
        <f>'New Project'!F73</f>
        <v/>
      </c>
      <c r="H81" s="98">
        <f>'Amended 1'!J81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1'!J85</f>
        <v>0</v>
      </c>
      <c r="I85" s="102"/>
      <c r="J85" s="101">
        <f>H85+I85</f>
        <v>0</v>
      </c>
    </row>
    <row r="86" spans="2:10" ht="18" customHeight="1" thickBot="1" x14ac:dyDescent="0.35">
      <c r="B86" s="12"/>
      <c r="C86" s="41" t="s">
        <v>169</v>
      </c>
      <c r="F86" s="66" t="str">
        <f>'New Project'!$F$77</f>
        <v/>
      </c>
      <c r="H86" s="106">
        <f>'Amended 1'!J86</f>
        <v>0</v>
      </c>
      <c r="I86" s="102"/>
      <c r="J86" s="100">
        <f>H86+I86</f>
        <v>0</v>
      </c>
    </row>
    <row r="87" spans="2:10" ht="18" customHeight="1" thickBot="1" x14ac:dyDescent="0.35">
      <c r="B87" s="12"/>
      <c r="C87" s="41" t="s">
        <v>170</v>
      </c>
      <c r="F87" s="66" t="str">
        <f>'New Project'!$F$77</f>
        <v/>
      </c>
      <c r="H87" s="106">
        <f>'Amended 1'!J87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1'!J90</f>
        <v>0</v>
      </c>
      <c r="I90" s="102"/>
      <c r="J90" s="101">
        <f>H90+I90</f>
        <v>0</v>
      </c>
    </row>
    <row r="91" spans="2:10" ht="18" customHeight="1" thickBot="1" x14ac:dyDescent="0.35">
      <c r="B91" s="12"/>
      <c r="C91" s="40" t="s">
        <v>86</v>
      </c>
      <c r="H91" s="106">
        <f>'Amended 1'!J91</f>
        <v>0</v>
      </c>
      <c r="I91" s="107"/>
      <c r="J91" s="100">
        <f>H91+I91</f>
        <v>0</v>
      </c>
    </row>
    <row r="92" spans="2:10" ht="18" customHeight="1" thickBot="1" x14ac:dyDescent="0.35">
      <c r="B92" s="12"/>
      <c r="C92" s="40" t="s">
        <v>87</v>
      </c>
      <c r="H92" s="106">
        <f>'Amended 1'!J92</f>
        <v>0</v>
      </c>
      <c r="I92" s="107"/>
      <c r="J92" s="100">
        <f>H92+I92</f>
        <v>0</v>
      </c>
    </row>
    <row r="93" spans="2:10" ht="18" customHeight="1" thickBot="1" x14ac:dyDescent="0.35">
      <c r="B93" s="12"/>
      <c r="C93" s="40" t="s">
        <v>88</v>
      </c>
      <c r="H93" s="106">
        <f>'Amended 1'!J93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1'!J97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259"/>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97</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1'!E235</f>
        <v>FY</v>
      </c>
      <c r="F235" s="65" t="str">
        <f>'Amended 1'!F235</f>
        <v xml:space="preserve">FY </v>
      </c>
      <c r="G235" s="65" t="str">
        <f>'Amended 1'!G235</f>
        <v xml:space="preserve">FY </v>
      </c>
      <c r="H235" s="65" t="str">
        <f>'Amended 1'!H235</f>
        <v xml:space="preserve">FY </v>
      </c>
      <c r="I235" s="65" t="str">
        <f>'Amended 1'!I235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1'!E239</f>
        <v>0</v>
      </c>
      <c r="F239" s="65">
        <f>'Amended 1'!F239</f>
        <v>0</v>
      </c>
      <c r="G239" s="65">
        <f>'Amended 1'!G239</f>
        <v>0</v>
      </c>
      <c r="H239" s="65">
        <f>'Amended 1'!H239</f>
        <v>0</v>
      </c>
      <c r="I239" s="65">
        <f>'Amended 1'!I239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1'!E242</f>
        <v>0</v>
      </c>
      <c r="F242" s="65">
        <f>'Amended 1'!F242</f>
        <v>0</v>
      </c>
      <c r="G242" s="65">
        <f>'Amended 1'!G242</f>
        <v>0</v>
      </c>
      <c r="H242" s="65">
        <f>'Amended 1'!H242</f>
        <v>0</v>
      </c>
      <c r="I242" s="65">
        <f>'Amended 1'!I242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1'!E245</f>
        <v>0</v>
      </c>
      <c r="F245" s="65">
        <f>'Amended 1'!F245</f>
        <v>0</v>
      </c>
      <c r="G245" s="65">
        <f>'Amended 1'!G245</f>
        <v>0</v>
      </c>
      <c r="H245" s="65">
        <f>'Amended 1'!H245</f>
        <v>0</v>
      </c>
      <c r="I245" s="65">
        <f>'Amended 1'!I245</f>
        <v>0</v>
      </c>
      <c r="J245" s="22">
        <f t="shared" si="0"/>
        <v>0</v>
      </c>
    </row>
    <row r="246" spans="2:10" x14ac:dyDescent="0.3">
      <c r="B246" s="20" t="s">
        <v>195</v>
      </c>
      <c r="C246" s="48"/>
      <c r="D246" s="48"/>
      <c r="E246" s="65">
        <f>'Amended 1'!E246</f>
        <v>0</v>
      </c>
      <c r="F246" s="65">
        <f>'Amended 1'!F246</f>
        <v>0</v>
      </c>
      <c r="G246" s="65">
        <f>'Amended 1'!G246</f>
        <v>0</v>
      </c>
      <c r="H246" s="65">
        <f>'Amended 1'!H246</f>
        <v>0</v>
      </c>
      <c r="I246" s="65">
        <f>'Amended 1'!I246</f>
        <v>0</v>
      </c>
      <c r="J246" s="22">
        <f t="shared" si="0"/>
        <v>0</v>
      </c>
    </row>
    <row r="247" spans="2:10" x14ac:dyDescent="0.3">
      <c r="B247" s="20" t="s">
        <v>196</v>
      </c>
      <c r="C247" s="48"/>
      <c r="D247" s="48"/>
      <c r="E247" s="65">
        <f>'Amended 1'!E247</f>
        <v>0</v>
      </c>
      <c r="F247" s="65">
        <f>'Amended 1'!F247</f>
        <v>0</v>
      </c>
      <c r="G247" s="65">
        <f>'Amended 1'!G247</f>
        <v>0</v>
      </c>
      <c r="H247" s="65">
        <f>'Amended 1'!H247</f>
        <v>0</v>
      </c>
      <c r="I247" s="65">
        <f>'Amended 1'!I247</f>
        <v>0</v>
      </c>
      <c r="J247" s="22">
        <f t="shared" si="0"/>
        <v>0</v>
      </c>
    </row>
    <row r="248" spans="2:10" x14ac:dyDescent="0.3">
      <c r="B248" s="20" t="s">
        <v>197</v>
      </c>
      <c r="C248" s="48"/>
      <c r="D248" s="48"/>
      <c r="E248" s="65">
        <f>'Amended 1'!E248</f>
        <v>0</v>
      </c>
      <c r="F248" s="65">
        <f>'Amended 1'!F248</f>
        <v>0</v>
      </c>
      <c r="G248" s="65">
        <f>'Amended 1'!G248</f>
        <v>0</v>
      </c>
      <c r="H248" s="65">
        <f>'Amended 1'!H248</f>
        <v>0</v>
      </c>
      <c r="I248" s="65">
        <f>'Amended 1'!I248</f>
        <v>0</v>
      </c>
      <c r="J248" s="22">
        <f t="shared" si="0"/>
        <v>0</v>
      </c>
    </row>
    <row r="249" spans="2:10" x14ac:dyDescent="0.3">
      <c r="B249" s="20" t="s">
        <v>198</v>
      </c>
      <c r="C249" s="48"/>
      <c r="D249" s="48"/>
      <c r="E249" s="65">
        <f>'Amended 1'!E249</f>
        <v>0</v>
      </c>
      <c r="F249" s="65">
        <f>'Amended 1'!F249</f>
        <v>0</v>
      </c>
      <c r="G249" s="65">
        <f>'Amended 1'!G249</f>
        <v>0</v>
      </c>
      <c r="H249" s="65">
        <f>'Amended 1'!H249</f>
        <v>0</v>
      </c>
      <c r="I249" s="65">
        <f>'Amended 1'!I249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Si/JpwOK+LxFyDlpMs5SI120LqhjYPJ7r/zhLowoBJqOSX1VfoW16kIyKKAnhlFbDluQ2vviZ74QZV8QE1ycDw==" saltValue="nrlonzZprhrrDWQ1AggCSw=="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95" priority="14" operator="equal">
      <formula>0</formula>
    </cfRule>
  </conditionalFormatting>
  <conditionalFormatting sqref="H61:H65">
    <cfRule type="cellIs" dxfId="194" priority="13" operator="equal">
      <formula>0</formula>
    </cfRule>
  </conditionalFormatting>
  <conditionalFormatting sqref="H68:H69">
    <cfRule type="cellIs" dxfId="193" priority="12" operator="equal">
      <formula>0</formula>
    </cfRule>
  </conditionalFormatting>
  <conditionalFormatting sqref="H77:H81">
    <cfRule type="cellIs" dxfId="192" priority="8" operator="equal">
      <formula>0</formula>
    </cfRule>
  </conditionalFormatting>
  <conditionalFormatting sqref="H85:H87">
    <cfRule type="cellIs" dxfId="191" priority="6" operator="equal">
      <formula>0</formula>
    </cfRule>
  </conditionalFormatting>
  <conditionalFormatting sqref="H90:H93">
    <cfRule type="cellIs" dxfId="190" priority="4" operator="equal">
      <formula>0</formula>
    </cfRule>
  </conditionalFormatting>
  <conditionalFormatting sqref="H97">
    <cfRule type="cellIs" dxfId="189" priority="2" operator="equal">
      <formula>0</formula>
    </cfRule>
  </conditionalFormatting>
  <conditionalFormatting sqref="J57:J58">
    <cfRule type="cellIs" dxfId="188" priority="11" operator="equal">
      <formula>0</formula>
    </cfRule>
  </conditionalFormatting>
  <conditionalFormatting sqref="J61:J65">
    <cfRule type="cellIs" dxfId="187" priority="10" operator="equal">
      <formula>0</formula>
    </cfRule>
  </conditionalFormatting>
  <conditionalFormatting sqref="J68:J69">
    <cfRule type="cellIs" dxfId="186" priority="9" operator="equal">
      <formula>0</formula>
    </cfRule>
  </conditionalFormatting>
  <conditionalFormatting sqref="J77:J81">
    <cfRule type="cellIs" dxfId="185" priority="7" operator="equal">
      <formula>0</formula>
    </cfRule>
  </conditionalFormatting>
  <conditionalFormatting sqref="J85:J87">
    <cfRule type="cellIs" dxfId="184" priority="5" operator="equal">
      <formula>0</formula>
    </cfRule>
  </conditionalFormatting>
  <conditionalFormatting sqref="J90:J93">
    <cfRule type="cellIs" dxfId="183" priority="3" operator="equal">
      <formula>0</formula>
    </cfRule>
  </conditionalFormatting>
  <conditionalFormatting sqref="J97">
    <cfRule type="cellIs" dxfId="182" priority="1" operator="equal">
      <formula>0</formula>
    </cfRule>
  </conditionalFormatting>
  <pageMargins left="0.5" right="0.5" top="0.5" bottom="0.5" header="0.5" footer="0.5"/>
  <pageSetup scale="79" fitToHeight="0" orientation="portrait" r:id="rId1"/>
  <rowBreaks count="4" manualBreakCount="4">
    <brk id="51" max="16383" man="1"/>
    <brk id="102" max="16383" man="1"/>
    <brk id="160" max="16383" man="1"/>
    <brk id="2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4101"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4102"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4103"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4104"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4105"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4106"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4107"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4108"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4109"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4110"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4111"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411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411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4114"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4115"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4116"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CF79-6D80-4842-A713-2CA83A01C49A}">
  <sheetPr codeName="Sheet6">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15.88671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427</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28.8" x14ac:dyDescent="0.3">
      <c r="B56" s="10"/>
      <c r="C56" s="36" t="s">
        <v>75</v>
      </c>
      <c r="D56" s="37"/>
      <c r="H56" s="51" t="s">
        <v>209</v>
      </c>
      <c r="I56" s="84" t="s">
        <v>231</v>
      </c>
      <c r="J56" s="51" t="s">
        <v>208</v>
      </c>
    </row>
    <row r="57" spans="2:10" ht="18" customHeight="1" thickBot="1" x14ac:dyDescent="0.35">
      <c r="B57" s="10"/>
      <c r="C57" s="37" t="s">
        <v>152</v>
      </c>
      <c r="D57" s="37"/>
      <c r="H57" s="98">
        <f>'Amended 2'!J57</f>
        <v>0</v>
      </c>
      <c r="I57" s="99"/>
      <c r="J57" s="100">
        <f>H57+I57</f>
        <v>0</v>
      </c>
    </row>
    <row r="58" spans="2:10" ht="18" customHeight="1" thickBot="1" x14ac:dyDescent="0.35">
      <c r="B58" s="10"/>
      <c r="C58" s="37" t="s">
        <v>232</v>
      </c>
      <c r="D58" s="37"/>
      <c r="H58" s="98">
        <f>'Amended 2'!J58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2'!J61</f>
        <v>0</v>
      </c>
      <c r="I61" s="102"/>
      <c r="J61" s="101">
        <f>H61+I61</f>
        <v>0</v>
      </c>
    </row>
    <row r="62" spans="2:10" ht="18" customHeight="1" thickBot="1" x14ac:dyDescent="0.35">
      <c r="B62" s="10"/>
      <c r="C62" s="37" t="s">
        <v>157</v>
      </c>
      <c r="D62" s="37"/>
      <c r="H62" s="106">
        <f>'Amended 2'!J62</f>
        <v>0</v>
      </c>
      <c r="I62" s="107"/>
      <c r="J62" s="101">
        <f>H62+I62</f>
        <v>0</v>
      </c>
    </row>
    <row r="63" spans="2:10" ht="18" customHeight="1" thickBot="1" x14ac:dyDescent="0.35">
      <c r="B63" s="12"/>
      <c r="C63" s="37" t="s">
        <v>156</v>
      </c>
      <c r="D63" s="37"/>
      <c r="H63" s="106">
        <f>'Amended 2'!J63</f>
        <v>0</v>
      </c>
      <c r="I63" s="107"/>
      <c r="J63" s="100">
        <f>H63+I63</f>
        <v>0</v>
      </c>
    </row>
    <row r="64" spans="2:10" ht="18" customHeight="1" thickBot="1" x14ac:dyDescent="0.35">
      <c r="B64" s="12"/>
      <c r="C64" s="37" t="s">
        <v>155</v>
      </c>
      <c r="D64" s="37"/>
      <c r="H64" s="106">
        <f>'Amended 2'!J64</f>
        <v>0</v>
      </c>
      <c r="I64" s="107"/>
      <c r="J64" s="101">
        <f>H64+I64</f>
        <v>0</v>
      </c>
    </row>
    <row r="65" spans="2:10" ht="18" customHeight="1" thickBot="1" x14ac:dyDescent="0.35">
      <c r="B65" s="12"/>
      <c r="C65" s="37" t="s">
        <v>154</v>
      </c>
      <c r="D65" s="37"/>
      <c r="H65" s="106">
        <f>'Amended 2'!J65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2'!J68</f>
        <v>0</v>
      </c>
      <c r="I68" s="102"/>
      <c r="J68" s="101">
        <f>H68+I68</f>
        <v>0</v>
      </c>
    </row>
    <row r="69" spans="2:10" ht="18" customHeight="1" thickBot="1" x14ac:dyDescent="0.35">
      <c r="B69" s="12"/>
      <c r="C69" s="40" t="s">
        <v>159</v>
      </c>
      <c r="D69" s="37"/>
      <c r="H69" s="106">
        <f>'Amended 2'!J69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2'!J77</f>
        <v>0</v>
      </c>
      <c r="I77" s="102"/>
      <c r="J77" s="100">
        <f>H77+I77</f>
        <v>0</v>
      </c>
    </row>
    <row r="78" spans="2:10" ht="18" customHeight="1" thickBot="1" x14ac:dyDescent="0.35">
      <c r="B78" s="12"/>
      <c r="C78" s="41" t="s">
        <v>169</v>
      </c>
      <c r="D78" s="178" t="s">
        <v>166</v>
      </c>
      <c r="E78" s="179"/>
      <c r="H78" s="98">
        <f>'Amended 2'!J78</f>
        <v>0</v>
      </c>
      <c r="I78" s="107"/>
      <c r="J78" s="100">
        <f>H78+I78</f>
        <v>0</v>
      </c>
    </row>
    <row r="79" spans="2:10" ht="18" customHeight="1" thickBot="1" x14ac:dyDescent="0.35">
      <c r="B79" s="12"/>
      <c r="C79" s="41" t="s">
        <v>170</v>
      </c>
      <c r="D79" s="41"/>
      <c r="E79" s="41"/>
      <c r="F79" s="70">
        <f>'New Project'!F71</f>
        <v>0</v>
      </c>
      <c r="H79" s="98">
        <f>'Amended 2'!J79</f>
        <v>0</v>
      </c>
      <c r="I79" s="107"/>
      <c r="J79" s="100">
        <f>H79+I79</f>
        <v>0</v>
      </c>
    </row>
    <row r="80" spans="2:10" ht="18" customHeight="1" thickBot="1" x14ac:dyDescent="0.35">
      <c r="B80" s="12"/>
      <c r="C80" s="41" t="s">
        <v>171</v>
      </c>
      <c r="D80" s="41"/>
      <c r="E80" s="41"/>
      <c r="F80" s="70" t="str">
        <f>'New Project'!F72</f>
        <v/>
      </c>
      <c r="H80" s="98">
        <f>'Amended 2'!J80</f>
        <v>0</v>
      </c>
      <c r="I80" s="107"/>
      <c r="J80" s="100">
        <f>H80+I80</f>
        <v>0</v>
      </c>
    </row>
    <row r="81" spans="2:10" ht="18" customHeight="1" thickBot="1" x14ac:dyDescent="0.35">
      <c r="B81" s="12"/>
      <c r="C81" s="41" t="s">
        <v>172</v>
      </c>
      <c r="D81" s="41"/>
      <c r="E81" s="41"/>
      <c r="F81" s="70" t="str">
        <f>'New Project'!F73</f>
        <v/>
      </c>
      <c r="H81" s="98">
        <f>'Amended 2'!J81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2'!J85</f>
        <v>0</v>
      </c>
      <c r="I85" s="102"/>
      <c r="J85" s="101">
        <f>H85+I85</f>
        <v>0</v>
      </c>
    </row>
    <row r="86" spans="2:10" ht="18" customHeight="1" thickBot="1" x14ac:dyDescent="0.35">
      <c r="B86" s="12"/>
      <c r="C86" s="41" t="s">
        <v>169</v>
      </c>
      <c r="F86" s="66" t="str">
        <f>'New Project'!$F$77</f>
        <v/>
      </c>
      <c r="H86" s="106">
        <f>'Amended 2'!J86</f>
        <v>0</v>
      </c>
      <c r="I86" s="102"/>
      <c r="J86" s="100">
        <f>H86+I86</f>
        <v>0</v>
      </c>
    </row>
    <row r="87" spans="2:10" ht="18" customHeight="1" thickBot="1" x14ac:dyDescent="0.35">
      <c r="B87" s="12"/>
      <c r="C87" s="41" t="s">
        <v>170</v>
      </c>
      <c r="F87" s="66" t="str">
        <f>'New Project'!$F$77</f>
        <v/>
      </c>
      <c r="H87" s="106">
        <f>'Amended 2'!J87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2'!J90</f>
        <v>0</v>
      </c>
      <c r="I90" s="102"/>
      <c r="J90" s="101">
        <f>H90+I90</f>
        <v>0</v>
      </c>
    </row>
    <row r="91" spans="2:10" ht="18" customHeight="1" thickBot="1" x14ac:dyDescent="0.35">
      <c r="B91" s="12"/>
      <c r="C91" s="40" t="s">
        <v>86</v>
      </c>
      <c r="H91" s="106">
        <f>'Amended 2'!J91</f>
        <v>0</v>
      </c>
      <c r="I91" s="107"/>
      <c r="J91" s="100">
        <f>H91+I91</f>
        <v>0</v>
      </c>
    </row>
    <row r="92" spans="2:10" ht="18" customHeight="1" thickBot="1" x14ac:dyDescent="0.35">
      <c r="B92" s="12"/>
      <c r="C92" s="40" t="s">
        <v>87</v>
      </c>
      <c r="H92" s="106">
        <f>'Amended 2'!J92</f>
        <v>0</v>
      </c>
      <c r="I92" s="107"/>
      <c r="J92" s="100">
        <f>H92+I92</f>
        <v>0</v>
      </c>
    </row>
    <row r="93" spans="2:10" ht="18" customHeight="1" thickBot="1" x14ac:dyDescent="0.35">
      <c r="B93" s="12"/>
      <c r="C93" s="40" t="s">
        <v>88</v>
      </c>
      <c r="H93" s="106">
        <f>'Amended 2'!J93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2'!J97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2'!E235</f>
        <v>FY</v>
      </c>
      <c r="F235" s="65" t="str">
        <f>'Amended 2'!F235</f>
        <v xml:space="preserve">FY </v>
      </c>
      <c r="G235" s="65" t="str">
        <f>'Amended 2'!G235</f>
        <v xml:space="preserve">FY </v>
      </c>
      <c r="H235" s="65" t="str">
        <f>'Amended 2'!H235</f>
        <v xml:space="preserve">FY </v>
      </c>
      <c r="I235" s="65" t="str">
        <f>'Amended 2'!I235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2'!E239</f>
        <v>0</v>
      </c>
      <c r="F239" s="65">
        <f>'Amended 2'!F239</f>
        <v>0</v>
      </c>
      <c r="G239" s="65">
        <f>'Amended 2'!G239</f>
        <v>0</v>
      </c>
      <c r="H239" s="65">
        <f>'Amended 2'!H239</f>
        <v>0</v>
      </c>
      <c r="I239" s="65">
        <f>'Amended 2'!I239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2'!E242</f>
        <v>0</v>
      </c>
      <c r="F242" s="65">
        <f>'Amended 2'!F242</f>
        <v>0</v>
      </c>
      <c r="G242" s="65">
        <f>'Amended 2'!G242</f>
        <v>0</v>
      </c>
      <c r="H242" s="65">
        <f>'Amended 2'!H242</f>
        <v>0</v>
      </c>
      <c r="I242" s="65">
        <f>'Amended 2'!I242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2'!E245</f>
        <v>0</v>
      </c>
      <c r="F245" s="65">
        <f>'Amended 2'!F245</f>
        <v>0</v>
      </c>
      <c r="G245" s="65">
        <f>'Amended 2'!G245</f>
        <v>0</v>
      </c>
      <c r="H245" s="65">
        <f>'Amended 2'!H245</f>
        <v>0</v>
      </c>
      <c r="I245" s="65">
        <f>'Amended 2'!I245</f>
        <v>0</v>
      </c>
      <c r="J245" s="22">
        <f t="shared" si="0"/>
        <v>0</v>
      </c>
    </row>
    <row r="246" spans="2:10" x14ac:dyDescent="0.3">
      <c r="B246" s="20" t="s">
        <v>195</v>
      </c>
      <c r="C246" s="48"/>
      <c r="D246" s="48"/>
      <c r="E246" s="65">
        <f>'Amended 2'!E246</f>
        <v>0</v>
      </c>
      <c r="F246" s="65">
        <f>'Amended 2'!F246</f>
        <v>0</v>
      </c>
      <c r="G246" s="65">
        <f>'Amended 2'!G246</f>
        <v>0</v>
      </c>
      <c r="H246" s="65">
        <f>'Amended 2'!H246</f>
        <v>0</v>
      </c>
      <c r="I246" s="65">
        <f>'Amended 2'!I246</f>
        <v>0</v>
      </c>
      <c r="J246" s="22">
        <f t="shared" si="0"/>
        <v>0</v>
      </c>
    </row>
    <row r="247" spans="2:10" x14ac:dyDescent="0.3">
      <c r="B247" s="20" t="s">
        <v>196</v>
      </c>
      <c r="C247" s="48"/>
      <c r="D247" s="48"/>
      <c r="E247" s="65">
        <f>'Amended 2'!E247</f>
        <v>0</v>
      </c>
      <c r="F247" s="65">
        <f>'Amended 2'!F247</f>
        <v>0</v>
      </c>
      <c r="G247" s="65">
        <f>'Amended 2'!G247</f>
        <v>0</v>
      </c>
      <c r="H247" s="65">
        <f>'Amended 2'!H247</f>
        <v>0</v>
      </c>
      <c r="I247" s="65">
        <f>'Amended 2'!I247</f>
        <v>0</v>
      </c>
      <c r="J247" s="22">
        <f t="shared" si="0"/>
        <v>0</v>
      </c>
    </row>
    <row r="248" spans="2:10" x14ac:dyDescent="0.3">
      <c r="B248" s="20" t="s">
        <v>197</v>
      </c>
      <c r="C248" s="48"/>
      <c r="D248" s="48"/>
      <c r="E248" s="65">
        <f>'Amended 2'!E248</f>
        <v>0</v>
      </c>
      <c r="F248" s="65">
        <f>'Amended 2'!F248</f>
        <v>0</v>
      </c>
      <c r="G248" s="65">
        <f>'Amended 2'!G248</f>
        <v>0</v>
      </c>
      <c r="H248" s="65">
        <f>'Amended 2'!H248</f>
        <v>0</v>
      </c>
      <c r="I248" s="65">
        <f>'Amended 2'!I248</f>
        <v>0</v>
      </c>
      <c r="J248" s="22">
        <f t="shared" si="0"/>
        <v>0</v>
      </c>
    </row>
    <row r="249" spans="2:10" x14ac:dyDescent="0.3">
      <c r="B249" s="20" t="s">
        <v>198</v>
      </c>
      <c r="C249" s="48"/>
      <c r="D249" s="48"/>
      <c r="E249" s="65">
        <f>'Amended 2'!E249</f>
        <v>0</v>
      </c>
      <c r="F249" s="65">
        <f>'Amended 2'!F249</f>
        <v>0</v>
      </c>
      <c r="G249" s="65">
        <f>'Amended 2'!G249</f>
        <v>0</v>
      </c>
      <c r="H249" s="65">
        <f>'Amended 2'!H249</f>
        <v>0</v>
      </c>
      <c r="I249" s="65">
        <f>'Amended 2'!I249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QcQClx2gJp+sJXKQvGT/qk+cTKH9RW/UVaB7sQIT6jDAmBgEFLr6xOVKi5wIhcHJwR/NJY0cgz6r5eeBOwjSAA==" saltValue="PqNremPWr5ox0LrkAGyizg=="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81" priority="14" operator="equal">
      <formula>0</formula>
    </cfRule>
  </conditionalFormatting>
  <conditionalFormatting sqref="H61:H65">
    <cfRule type="cellIs" dxfId="180" priority="13" operator="equal">
      <formula>0</formula>
    </cfRule>
  </conditionalFormatting>
  <conditionalFormatting sqref="H68:H69">
    <cfRule type="cellIs" dxfId="179" priority="12" operator="equal">
      <formula>0</formula>
    </cfRule>
  </conditionalFormatting>
  <conditionalFormatting sqref="H77:H81">
    <cfRule type="cellIs" dxfId="178" priority="8" operator="equal">
      <formula>0</formula>
    </cfRule>
  </conditionalFormatting>
  <conditionalFormatting sqref="H85:H87">
    <cfRule type="cellIs" dxfId="177" priority="6" operator="equal">
      <formula>0</formula>
    </cfRule>
  </conditionalFormatting>
  <conditionalFormatting sqref="H90:H93">
    <cfRule type="cellIs" dxfId="176" priority="4" operator="equal">
      <formula>0</formula>
    </cfRule>
  </conditionalFormatting>
  <conditionalFormatting sqref="H97">
    <cfRule type="cellIs" dxfId="175" priority="2" operator="equal">
      <formula>0</formula>
    </cfRule>
  </conditionalFormatting>
  <conditionalFormatting sqref="J57:J58">
    <cfRule type="cellIs" dxfId="174" priority="11" operator="equal">
      <formula>0</formula>
    </cfRule>
  </conditionalFormatting>
  <conditionalFormatting sqref="J61:J65">
    <cfRule type="cellIs" dxfId="173" priority="10" operator="equal">
      <formula>0</formula>
    </cfRule>
  </conditionalFormatting>
  <conditionalFormatting sqref="J68:J69">
    <cfRule type="cellIs" dxfId="172" priority="9" operator="equal">
      <formula>0</formula>
    </cfRule>
  </conditionalFormatting>
  <conditionalFormatting sqref="J77:J81">
    <cfRule type="cellIs" dxfId="171" priority="7" operator="equal">
      <formula>0</formula>
    </cfRule>
  </conditionalFormatting>
  <conditionalFormatting sqref="J85:J87">
    <cfRule type="cellIs" dxfId="170" priority="5" operator="equal">
      <formula>0</formula>
    </cfRule>
  </conditionalFormatting>
  <conditionalFormatting sqref="J90:J93">
    <cfRule type="cellIs" dxfId="169" priority="3" operator="equal">
      <formula>0</formula>
    </cfRule>
  </conditionalFormatting>
  <conditionalFormatting sqref="J97">
    <cfRule type="cellIs" dxfId="168" priority="1" operator="equal">
      <formula>0</formula>
    </cfRule>
  </conditionalFormatting>
  <pageMargins left="0.5" right="0.5" top="0.5" bottom="0.5" header="0.5" footer="0.5"/>
  <pageSetup scale="80" fitToHeight="0" orientation="portrait" r:id="rId1"/>
  <rowBreaks count="1" manualBreakCount="1">
    <brk id="10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6149"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6150"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6151"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6152"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6153"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6154"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6155"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6156"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6157"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6158"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6159"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616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616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6162"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6163"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6164"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2C83-75EA-49BA-A043-8F32EC17C2A8}">
  <sheetPr codeName="Sheet7">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9" width="16.4414062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428</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28.8" x14ac:dyDescent="0.3">
      <c r="B56" s="10"/>
      <c r="C56" s="36" t="s">
        <v>75</v>
      </c>
      <c r="D56" s="37"/>
      <c r="H56" s="51" t="s">
        <v>209</v>
      </c>
      <c r="I56" s="84" t="s">
        <v>231</v>
      </c>
      <c r="J56" s="51" t="s">
        <v>208</v>
      </c>
    </row>
    <row r="57" spans="2:10" ht="18" customHeight="1" thickBot="1" x14ac:dyDescent="0.35">
      <c r="B57" s="10"/>
      <c r="C57" s="37" t="s">
        <v>152</v>
      </c>
      <c r="D57" s="37"/>
      <c r="H57" s="98">
        <f>'Amended 3'!J57</f>
        <v>0</v>
      </c>
      <c r="I57" s="99"/>
      <c r="J57" s="100">
        <f>H57+I57</f>
        <v>0</v>
      </c>
    </row>
    <row r="58" spans="2:10" ht="18" customHeight="1" thickBot="1" x14ac:dyDescent="0.35">
      <c r="B58" s="10"/>
      <c r="C58" s="37" t="s">
        <v>232</v>
      </c>
      <c r="D58" s="37"/>
      <c r="H58" s="98">
        <f>'Amended 3'!J58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3'!J61</f>
        <v>0</v>
      </c>
      <c r="I61" s="102"/>
      <c r="J61" s="101">
        <f>H61+I61</f>
        <v>0</v>
      </c>
    </row>
    <row r="62" spans="2:10" ht="18" customHeight="1" thickBot="1" x14ac:dyDescent="0.35">
      <c r="B62" s="10"/>
      <c r="C62" s="37" t="s">
        <v>157</v>
      </c>
      <c r="D62" s="37"/>
      <c r="H62" s="106">
        <f>'Amended 3'!J62</f>
        <v>0</v>
      </c>
      <c r="I62" s="107"/>
      <c r="J62" s="101">
        <f>H62+I62</f>
        <v>0</v>
      </c>
    </row>
    <row r="63" spans="2:10" ht="18" customHeight="1" thickBot="1" x14ac:dyDescent="0.35">
      <c r="B63" s="12"/>
      <c r="C63" s="37" t="s">
        <v>156</v>
      </c>
      <c r="D63" s="37"/>
      <c r="H63" s="106">
        <f>'Amended 3'!J63</f>
        <v>0</v>
      </c>
      <c r="I63" s="107"/>
      <c r="J63" s="100">
        <f>H63+I63</f>
        <v>0</v>
      </c>
    </row>
    <row r="64" spans="2:10" ht="18" customHeight="1" thickBot="1" x14ac:dyDescent="0.35">
      <c r="B64" s="12"/>
      <c r="C64" s="37" t="s">
        <v>155</v>
      </c>
      <c r="D64" s="37"/>
      <c r="H64" s="106">
        <f>'Amended 3'!J64</f>
        <v>0</v>
      </c>
      <c r="I64" s="107"/>
      <c r="J64" s="101">
        <f>H64+I64</f>
        <v>0</v>
      </c>
    </row>
    <row r="65" spans="2:10" ht="18" customHeight="1" thickBot="1" x14ac:dyDescent="0.35">
      <c r="B65" s="12"/>
      <c r="C65" s="37" t="s">
        <v>154</v>
      </c>
      <c r="D65" s="37"/>
      <c r="H65" s="106">
        <f>'Amended 3'!J65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3'!J68</f>
        <v>0</v>
      </c>
      <c r="I68" s="102"/>
      <c r="J68" s="101">
        <f>H68+I68</f>
        <v>0</v>
      </c>
    </row>
    <row r="69" spans="2:10" ht="18" customHeight="1" thickBot="1" x14ac:dyDescent="0.35">
      <c r="B69" s="12"/>
      <c r="C69" s="40" t="s">
        <v>159</v>
      </c>
      <c r="D69" s="37"/>
      <c r="H69" s="106">
        <f>'Amended 3'!J69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3'!J77</f>
        <v>0</v>
      </c>
      <c r="I77" s="102"/>
      <c r="J77" s="100">
        <f>H77+I77</f>
        <v>0</v>
      </c>
    </row>
    <row r="78" spans="2:10" ht="18" customHeight="1" thickBot="1" x14ac:dyDescent="0.35">
      <c r="B78" s="12"/>
      <c r="C78" s="41" t="s">
        <v>169</v>
      </c>
      <c r="D78" s="178" t="s">
        <v>166</v>
      </c>
      <c r="E78" s="179"/>
      <c r="H78" s="98">
        <f>'Amended 3'!J78</f>
        <v>0</v>
      </c>
      <c r="I78" s="107"/>
      <c r="J78" s="100">
        <f>H78+I78</f>
        <v>0</v>
      </c>
    </row>
    <row r="79" spans="2:10" ht="18" customHeight="1" thickBot="1" x14ac:dyDescent="0.35">
      <c r="B79" s="12"/>
      <c r="C79" s="41" t="s">
        <v>170</v>
      </c>
      <c r="D79" s="41"/>
      <c r="E79" s="41"/>
      <c r="F79" s="70">
        <f>'New Project'!F71</f>
        <v>0</v>
      </c>
      <c r="H79" s="98">
        <f>'Amended 3'!J79</f>
        <v>0</v>
      </c>
      <c r="I79" s="107"/>
      <c r="J79" s="100">
        <f>H79+I79</f>
        <v>0</v>
      </c>
    </row>
    <row r="80" spans="2:10" ht="18" customHeight="1" thickBot="1" x14ac:dyDescent="0.35">
      <c r="B80" s="12"/>
      <c r="C80" s="41" t="s">
        <v>171</v>
      </c>
      <c r="D80" s="41"/>
      <c r="E80" s="41"/>
      <c r="F80" s="70" t="str">
        <f>'New Project'!F72</f>
        <v/>
      </c>
      <c r="H80" s="98">
        <f>'Amended 3'!J80</f>
        <v>0</v>
      </c>
      <c r="I80" s="107"/>
      <c r="J80" s="100">
        <f>H80+I80</f>
        <v>0</v>
      </c>
    </row>
    <row r="81" spans="2:10" ht="18" customHeight="1" thickBot="1" x14ac:dyDescent="0.35">
      <c r="B81" s="12"/>
      <c r="C81" s="41" t="s">
        <v>172</v>
      </c>
      <c r="D81" s="41"/>
      <c r="E81" s="41"/>
      <c r="F81" s="70" t="str">
        <f>'New Project'!F73</f>
        <v/>
      </c>
      <c r="H81" s="98">
        <f>'Amended 3'!J81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3'!J85</f>
        <v>0</v>
      </c>
      <c r="I85" s="102"/>
      <c r="J85" s="101">
        <f>H85+I85</f>
        <v>0</v>
      </c>
    </row>
    <row r="86" spans="2:10" ht="18" customHeight="1" thickBot="1" x14ac:dyDescent="0.35">
      <c r="B86" s="12"/>
      <c r="C86" s="41" t="s">
        <v>169</v>
      </c>
      <c r="F86" s="66" t="str">
        <f>'New Project'!$F$77</f>
        <v/>
      </c>
      <c r="H86" s="106">
        <f>'Amended 3'!J86</f>
        <v>0</v>
      </c>
      <c r="I86" s="102"/>
      <c r="J86" s="100">
        <f>H86+I86</f>
        <v>0</v>
      </c>
    </row>
    <row r="87" spans="2:10" ht="18" customHeight="1" thickBot="1" x14ac:dyDescent="0.35">
      <c r="B87" s="12"/>
      <c r="C87" s="41" t="s">
        <v>170</v>
      </c>
      <c r="F87" s="66" t="str">
        <f>'New Project'!$F$77</f>
        <v/>
      </c>
      <c r="H87" s="106">
        <f>'Amended 3'!J87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3'!J90</f>
        <v>0</v>
      </c>
      <c r="I90" s="102"/>
      <c r="J90" s="101">
        <f>H90+I90</f>
        <v>0</v>
      </c>
    </row>
    <row r="91" spans="2:10" ht="18" customHeight="1" thickBot="1" x14ac:dyDescent="0.35">
      <c r="B91" s="12"/>
      <c r="C91" s="40" t="s">
        <v>86</v>
      </c>
      <c r="H91" s="106">
        <f>'Amended 3'!J91</f>
        <v>0</v>
      </c>
      <c r="I91" s="107"/>
      <c r="J91" s="100">
        <f>H91+I91</f>
        <v>0</v>
      </c>
    </row>
    <row r="92" spans="2:10" ht="18" customHeight="1" thickBot="1" x14ac:dyDescent="0.35">
      <c r="B92" s="12"/>
      <c r="C92" s="40" t="s">
        <v>87</v>
      </c>
      <c r="H92" s="106">
        <f>'Amended 3'!J92</f>
        <v>0</v>
      </c>
      <c r="I92" s="107"/>
      <c r="J92" s="100">
        <f>H92+I92</f>
        <v>0</v>
      </c>
    </row>
    <row r="93" spans="2:10" ht="18" customHeight="1" thickBot="1" x14ac:dyDescent="0.35">
      <c r="B93" s="12"/>
      <c r="C93" s="40" t="s">
        <v>88</v>
      </c>
      <c r="H93" s="106">
        <f>'Amended 3'!J93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3'!J97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3'!E235</f>
        <v>FY</v>
      </c>
      <c r="F235" s="65" t="str">
        <f>'Amended 3'!F235</f>
        <v xml:space="preserve">FY </v>
      </c>
      <c r="G235" s="65" t="str">
        <f>'Amended 3'!G235</f>
        <v xml:space="preserve">FY </v>
      </c>
      <c r="H235" s="65" t="str">
        <f>'Amended 3'!H235</f>
        <v xml:space="preserve">FY </v>
      </c>
      <c r="I235" s="65" t="str">
        <f>'Amended 3'!I235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3'!E239</f>
        <v>0</v>
      </c>
      <c r="F239" s="65">
        <f>'Amended 3'!F239</f>
        <v>0</v>
      </c>
      <c r="G239" s="65">
        <f>'Amended 3'!G239</f>
        <v>0</v>
      </c>
      <c r="H239" s="65">
        <f>'Amended 3'!H239</f>
        <v>0</v>
      </c>
      <c r="I239" s="65">
        <f>'Amended 3'!I239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3'!E242</f>
        <v>0</v>
      </c>
      <c r="F242" s="65">
        <f>'Amended 3'!F242</f>
        <v>0</v>
      </c>
      <c r="G242" s="65">
        <f>'Amended 3'!G242</f>
        <v>0</v>
      </c>
      <c r="H242" s="65">
        <f>'Amended 3'!H242</f>
        <v>0</v>
      </c>
      <c r="I242" s="65">
        <f>'Amended 3'!I242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3'!E245</f>
        <v>0</v>
      </c>
      <c r="F245" s="65">
        <f>'Amended 3'!F245</f>
        <v>0</v>
      </c>
      <c r="G245" s="65">
        <f>'Amended 3'!G245</f>
        <v>0</v>
      </c>
      <c r="H245" s="65">
        <f>'Amended 3'!H245</f>
        <v>0</v>
      </c>
      <c r="I245" s="65">
        <f>'Amended 3'!I245</f>
        <v>0</v>
      </c>
      <c r="J245" s="22">
        <f t="shared" si="0"/>
        <v>0</v>
      </c>
    </row>
    <row r="246" spans="2:10" x14ac:dyDescent="0.3">
      <c r="B246" s="20" t="s">
        <v>195</v>
      </c>
      <c r="C246" s="48"/>
      <c r="D246" s="48"/>
      <c r="E246" s="65">
        <f>'Amended 3'!E246</f>
        <v>0</v>
      </c>
      <c r="F246" s="65">
        <f>'Amended 3'!F246</f>
        <v>0</v>
      </c>
      <c r="G246" s="65">
        <f>'Amended 3'!G246</f>
        <v>0</v>
      </c>
      <c r="H246" s="65">
        <f>'Amended 3'!H246</f>
        <v>0</v>
      </c>
      <c r="I246" s="65">
        <f>'Amended 3'!I246</f>
        <v>0</v>
      </c>
      <c r="J246" s="22">
        <f t="shared" si="0"/>
        <v>0</v>
      </c>
    </row>
    <row r="247" spans="2:10" x14ac:dyDescent="0.3">
      <c r="B247" s="20" t="s">
        <v>196</v>
      </c>
      <c r="C247" s="48"/>
      <c r="D247" s="48"/>
      <c r="E247" s="65">
        <f>'Amended 3'!E247</f>
        <v>0</v>
      </c>
      <c r="F247" s="65">
        <f>'Amended 3'!F247</f>
        <v>0</v>
      </c>
      <c r="G247" s="65">
        <f>'Amended 3'!G247</f>
        <v>0</v>
      </c>
      <c r="H247" s="65">
        <f>'Amended 3'!H247</f>
        <v>0</v>
      </c>
      <c r="I247" s="65">
        <f>'Amended 3'!I247</f>
        <v>0</v>
      </c>
      <c r="J247" s="22">
        <f t="shared" si="0"/>
        <v>0</v>
      </c>
    </row>
    <row r="248" spans="2:10" x14ac:dyDescent="0.3">
      <c r="B248" s="20" t="s">
        <v>197</v>
      </c>
      <c r="C248" s="48"/>
      <c r="D248" s="48"/>
      <c r="E248" s="65">
        <f>'Amended 3'!E248</f>
        <v>0</v>
      </c>
      <c r="F248" s="65">
        <f>'Amended 3'!F248</f>
        <v>0</v>
      </c>
      <c r="G248" s="65">
        <f>'Amended 3'!G248</f>
        <v>0</v>
      </c>
      <c r="H248" s="65">
        <f>'Amended 3'!H248</f>
        <v>0</v>
      </c>
      <c r="I248" s="65">
        <f>'Amended 3'!I248</f>
        <v>0</v>
      </c>
      <c r="J248" s="22">
        <f t="shared" si="0"/>
        <v>0</v>
      </c>
    </row>
    <row r="249" spans="2:10" x14ac:dyDescent="0.3">
      <c r="B249" s="20" t="s">
        <v>198</v>
      </c>
      <c r="C249" s="48"/>
      <c r="D249" s="48"/>
      <c r="E249" s="65">
        <f>'Amended 3'!E249</f>
        <v>0</v>
      </c>
      <c r="F249" s="65">
        <f>'Amended 3'!F249</f>
        <v>0</v>
      </c>
      <c r="G249" s="65">
        <f>'Amended 3'!G249</f>
        <v>0</v>
      </c>
      <c r="H249" s="65">
        <f>'Amended 3'!H249</f>
        <v>0</v>
      </c>
      <c r="I249" s="65">
        <f>'Amended 3'!I249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5M9Vu6YjcqlGll3ijxdr1myb/oQfGutCRDIn6lzWwzgv3anwU2aJr3Vk+UG4dxwC78tvE7hbPoILqAgPYeofwg==" saltValue="YbFH7wRFmek+QObw1zt3PQ=="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E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67" priority="14" operator="equal">
      <formula>0</formula>
    </cfRule>
  </conditionalFormatting>
  <conditionalFormatting sqref="H61:H65">
    <cfRule type="cellIs" dxfId="166" priority="13" operator="equal">
      <formula>0</formula>
    </cfRule>
  </conditionalFormatting>
  <conditionalFormatting sqref="H68:H69">
    <cfRule type="cellIs" dxfId="165" priority="12" operator="equal">
      <formula>0</formula>
    </cfRule>
  </conditionalFormatting>
  <conditionalFormatting sqref="H77:H81">
    <cfRule type="cellIs" dxfId="164" priority="8" operator="equal">
      <formula>0</formula>
    </cfRule>
  </conditionalFormatting>
  <conditionalFormatting sqref="H85:H87">
    <cfRule type="cellIs" dxfId="163" priority="6" operator="equal">
      <formula>0</formula>
    </cfRule>
  </conditionalFormatting>
  <conditionalFormatting sqref="H90:H93">
    <cfRule type="cellIs" dxfId="162" priority="4" operator="equal">
      <formula>0</formula>
    </cfRule>
  </conditionalFormatting>
  <conditionalFormatting sqref="H97">
    <cfRule type="cellIs" dxfId="161" priority="2" operator="equal">
      <formula>0</formula>
    </cfRule>
  </conditionalFormatting>
  <conditionalFormatting sqref="J57:J58">
    <cfRule type="cellIs" dxfId="160" priority="11" operator="equal">
      <formula>0</formula>
    </cfRule>
  </conditionalFormatting>
  <conditionalFormatting sqref="J61:J65">
    <cfRule type="cellIs" dxfId="159" priority="10" operator="equal">
      <formula>0</formula>
    </cfRule>
  </conditionalFormatting>
  <conditionalFormatting sqref="J68:J69">
    <cfRule type="cellIs" dxfId="158" priority="9" operator="equal">
      <formula>0</formula>
    </cfRule>
  </conditionalFormatting>
  <conditionalFormatting sqref="J77:J81">
    <cfRule type="cellIs" dxfId="157" priority="7" operator="equal">
      <formula>0</formula>
    </cfRule>
  </conditionalFormatting>
  <conditionalFormatting sqref="J85:J87">
    <cfRule type="cellIs" dxfId="156" priority="5" operator="equal">
      <formula>0</formula>
    </cfRule>
  </conditionalFormatting>
  <conditionalFormatting sqref="J90:J93">
    <cfRule type="cellIs" dxfId="155" priority="3" operator="equal">
      <formula>0</formula>
    </cfRule>
  </conditionalFormatting>
  <conditionalFormatting sqref="J97">
    <cfRule type="cellIs" dxfId="154" priority="1" operator="equal">
      <formula>0</formula>
    </cfRule>
  </conditionalFormatting>
  <pageMargins left="0.5" right="0.5" top="0.5" bottom="0.5" header="0.5" footer="0.5"/>
  <pageSetup scale="79"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9221"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9222"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9223"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9224"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9225"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9226"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9227"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9228"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9229"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9230"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9231"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923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923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9234"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9235"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9236"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16D1-5427-4A4E-9086-1B4D07C9C83E}">
  <sheetPr codeName="Sheet8">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16"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429</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28.8" x14ac:dyDescent="0.3">
      <c r="B56" s="10"/>
      <c r="C56" s="36" t="s">
        <v>75</v>
      </c>
      <c r="D56" s="37"/>
      <c r="H56" s="51" t="s">
        <v>209</v>
      </c>
      <c r="I56" s="84" t="s">
        <v>231</v>
      </c>
      <c r="J56" s="51" t="s">
        <v>208</v>
      </c>
    </row>
    <row r="57" spans="2:10" ht="18" customHeight="1" thickBot="1" x14ac:dyDescent="0.35">
      <c r="B57" s="10"/>
      <c r="C57" s="37" t="s">
        <v>152</v>
      </c>
      <c r="D57" s="37"/>
      <c r="H57" s="98">
        <f>'Amended 4'!J57</f>
        <v>0</v>
      </c>
      <c r="I57" s="99"/>
      <c r="J57" s="100">
        <f>H57+I57</f>
        <v>0</v>
      </c>
    </row>
    <row r="58" spans="2:10" ht="18" customHeight="1" thickBot="1" x14ac:dyDescent="0.35">
      <c r="B58" s="10"/>
      <c r="C58" s="37" t="s">
        <v>232</v>
      </c>
      <c r="D58" s="37"/>
      <c r="H58" s="98">
        <f>'Amended 4'!J58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4'!J61</f>
        <v>0</v>
      </c>
      <c r="I61" s="102"/>
      <c r="J61" s="101">
        <f>H61+I61</f>
        <v>0</v>
      </c>
    </row>
    <row r="62" spans="2:10" ht="18" customHeight="1" thickBot="1" x14ac:dyDescent="0.35">
      <c r="B62" s="10"/>
      <c r="C62" s="37" t="s">
        <v>157</v>
      </c>
      <c r="D62" s="37"/>
      <c r="H62" s="106">
        <f>'Amended 4'!J62</f>
        <v>0</v>
      </c>
      <c r="I62" s="107"/>
      <c r="J62" s="101">
        <f>H62+I62</f>
        <v>0</v>
      </c>
    </row>
    <row r="63" spans="2:10" ht="18" customHeight="1" thickBot="1" x14ac:dyDescent="0.35">
      <c r="B63" s="12"/>
      <c r="C63" s="37" t="s">
        <v>156</v>
      </c>
      <c r="D63" s="37"/>
      <c r="H63" s="106">
        <f>'Amended 4'!J63</f>
        <v>0</v>
      </c>
      <c r="I63" s="107"/>
      <c r="J63" s="100">
        <f>H63+I63</f>
        <v>0</v>
      </c>
    </row>
    <row r="64" spans="2:10" ht="18" customHeight="1" thickBot="1" x14ac:dyDescent="0.35">
      <c r="B64" s="12"/>
      <c r="C64" s="37" t="s">
        <v>155</v>
      </c>
      <c r="D64" s="37"/>
      <c r="H64" s="106">
        <f>'Amended 4'!J64</f>
        <v>0</v>
      </c>
      <c r="I64" s="107"/>
      <c r="J64" s="101">
        <f>H64+I64</f>
        <v>0</v>
      </c>
    </row>
    <row r="65" spans="2:10" ht="18" customHeight="1" thickBot="1" x14ac:dyDescent="0.35">
      <c r="B65" s="12"/>
      <c r="C65" s="37" t="s">
        <v>154</v>
      </c>
      <c r="D65" s="37"/>
      <c r="H65" s="106">
        <f>'Amended 4'!J65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4'!J68</f>
        <v>0</v>
      </c>
      <c r="I68" s="102"/>
      <c r="J68" s="101">
        <f>H68+I68</f>
        <v>0</v>
      </c>
    </row>
    <row r="69" spans="2:10" ht="18" customHeight="1" thickBot="1" x14ac:dyDescent="0.35">
      <c r="B69" s="12"/>
      <c r="C69" s="40" t="s">
        <v>159</v>
      </c>
      <c r="D69" s="37"/>
      <c r="H69" s="106">
        <f>'Amended 4'!J69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4'!J77</f>
        <v>0</v>
      </c>
      <c r="I77" s="102"/>
      <c r="J77" s="100">
        <f>H77+I77</f>
        <v>0</v>
      </c>
    </row>
    <row r="78" spans="2:10" ht="18" customHeight="1" thickBot="1" x14ac:dyDescent="0.35">
      <c r="B78" s="12"/>
      <c r="C78" s="41" t="s">
        <v>169</v>
      </c>
      <c r="D78" s="178" t="s">
        <v>166</v>
      </c>
      <c r="E78" s="179"/>
      <c r="H78" s="98">
        <f>'Amended 4'!J78</f>
        <v>0</v>
      </c>
      <c r="I78" s="107"/>
      <c r="J78" s="100">
        <f>H78+I78</f>
        <v>0</v>
      </c>
    </row>
    <row r="79" spans="2:10" ht="18" customHeight="1" thickBot="1" x14ac:dyDescent="0.35">
      <c r="B79" s="12"/>
      <c r="C79" s="41" t="s">
        <v>170</v>
      </c>
      <c r="D79" s="41"/>
      <c r="E79" s="41"/>
      <c r="F79" s="70">
        <f>'New Project'!F71</f>
        <v>0</v>
      </c>
      <c r="H79" s="98">
        <f>'Amended 4'!J79</f>
        <v>0</v>
      </c>
      <c r="I79" s="107"/>
      <c r="J79" s="100">
        <f>H79+I79</f>
        <v>0</v>
      </c>
    </row>
    <row r="80" spans="2:10" ht="18" customHeight="1" thickBot="1" x14ac:dyDescent="0.35">
      <c r="B80" s="12"/>
      <c r="C80" s="41" t="s">
        <v>171</v>
      </c>
      <c r="D80" s="41"/>
      <c r="E80" s="41"/>
      <c r="F80" s="70" t="str">
        <f>'New Project'!F72</f>
        <v/>
      </c>
      <c r="H80" s="98">
        <f>'Amended 4'!J80</f>
        <v>0</v>
      </c>
      <c r="I80" s="107"/>
      <c r="J80" s="100">
        <f>H80+I80</f>
        <v>0</v>
      </c>
    </row>
    <row r="81" spans="2:10" ht="18" customHeight="1" thickBot="1" x14ac:dyDescent="0.35">
      <c r="B81" s="12"/>
      <c r="C81" s="41" t="s">
        <v>172</v>
      </c>
      <c r="D81" s="41"/>
      <c r="E81" s="41"/>
      <c r="F81" s="70" t="str">
        <f>'New Project'!F73</f>
        <v/>
      </c>
      <c r="H81" s="98">
        <f>'Amended 4'!J81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4'!J85</f>
        <v>0</v>
      </c>
      <c r="I85" s="102"/>
      <c r="J85" s="101">
        <f>H85+I85</f>
        <v>0</v>
      </c>
    </row>
    <row r="86" spans="2:10" ht="18" customHeight="1" thickBot="1" x14ac:dyDescent="0.35">
      <c r="B86" s="12"/>
      <c r="C86" s="41" t="s">
        <v>169</v>
      </c>
      <c r="F86" s="66" t="str">
        <f>'New Project'!$F$77</f>
        <v/>
      </c>
      <c r="H86" s="106">
        <f>'Amended 4'!J86</f>
        <v>0</v>
      </c>
      <c r="I86" s="102"/>
      <c r="J86" s="100">
        <f>H86+I86</f>
        <v>0</v>
      </c>
    </row>
    <row r="87" spans="2:10" ht="18" customHeight="1" thickBot="1" x14ac:dyDescent="0.35">
      <c r="B87" s="12"/>
      <c r="C87" s="41" t="s">
        <v>170</v>
      </c>
      <c r="F87" s="66" t="str">
        <f>'New Project'!$F$77</f>
        <v/>
      </c>
      <c r="H87" s="106">
        <f>'Amended 4'!J87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4'!J90</f>
        <v>0</v>
      </c>
      <c r="I90" s="102"/>
      <c r="J90" s="101">
        <f>H90+I90</f>
        <v>0</v>
      </c>
    </row>
    <row r="91" spans="2:10" ht="18" customHeight="1" thickBot="1" x14ac:dyDescent="0.35">
      <c r="B91" s="12"/>
      <c r="C91" s="40" t="s">
        <v>86</v>
      </c>
      <c r="H91" s="106">
        <f>'Amended 4'!J91</f>
        <v>0</v>
      </c>
      <c r="I91" s="107"/>
      <c r="J91" s="100">
        <f>H91+I91</f>
        <v>0</v>
      </c>
    </row>
    <row r="92" spans="2:10" ht="18" customHeight="1" thickBot="1" x14ac:dyDescent="0.35">
      <c r="B92" s="12"/>
      <c r="C92" s="40" t="s">
        <v>87</v>
      </c>
      <c r="H92" s="106">
        <f>'Amended 4'!J92</f>
        <v>0</v>
      </c>
      <c r="I92" s="107"/>
      <c r="J92" s="100">
        <f>H92+I92</f>
        <v>0</v>
      </c>
    </row>
    <row r="93" spans="2:10" ht="18" customHeight="1" thickBot="1" x14ac:dyDescent="0.35">
      <c r="B93" s="12"/>
      <c r="C93" s="40" t="s">
        <v>88</v>
      </c>
      <c r="H93" s="106">
        <f>'Amended 4'!J93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4'!J97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4'!E235</f>
        <v>FY</v>
      </c>
      <c r="F235" s="65" t="str">
        <f>'Amended 4'!F235</f>
        <v xml:space="preserve">FY </v>
      </c>
      <c r="G235" s="65" t="str">
        <f>'Amended 4'!G235</f>
        <v xml:space="preserve">FY </v>
      </c>
      <c r="H235" s="65" t="str">
        <f>'Amended 4'!H235</f>
        <v xml:space="preserve">FY </v>
      </c>
      <c r="I235" s="65" t="str">
        <f>'Amended 4'!I235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4'!E239</f>
        <v>0</v>
      </c>
      <c r="F239" s="65">
        <f>'Amended 4'!F239</f>
        <v>0</v>
      </c>
      <c r="G239" s="65">
        <f>'Amended 4'!G239</f>
        <v>0</v>
      </c>
      <c r="H239" s="65">
        <f>'Amended 4'!H239</f>
        <v>0</v>
      </c>
      <c r="I239" s="65">
        <f>'Amended 4'!I239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4'!E242</f>
        <v>0</v>
      </c>
      <c r="F242" s="65">
        <f>'Amended 4'!F242</f>
        <v>0</v>
      </c>
      <c r="G242" s="65">
        <f>'Amended 4'!G242</f>
        <v>0</v>
      </c>
      <c r="H242" s="65">
        <f>'Amended 4'!H242</f>
        <v>0</v>
      </c>
      <c r="I242" s="65">
        <f>'Amended 4'!I242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4'!E245</f>
        <v>0</v>
      </c>
      <c r="F245" s="65">
        <f>'Amended 4'!F245</f>
        <v>0</v>
      </c>
      <c r="G245" s="65">
        <f>'Amended 4'!G245</f>
        <v>0</v>
      </c>
      <c r="H245" s="65">
        <f>'Amended 4'!H245</f>
        <v>0</v>
      </c>
      <c r="I245" s="65">
        <f>'Amended 4'!I245</f>
        <v>0</v>
      </c>
      <c r="J245" s="22">
        <f t="shared" si="0"/>
        <v>0</v>
      </c>
    </row>
    <row r="246" spans="2:10" x14ac:dyDescent="0.3">
      <c r="B246" s="20" t="s">
        <v>195</v>
      </c>
      <c r="C246" s="48"/>
      <c r="D246" s="48"/>
      <c r="E246" s="65">
        <f>'Amended 4'!E246</f>
        <v>0</v>
      </c>
      <c r="F246" s="65">
        <f>'Amended 4'!F246</f>
        <v>0</v>
      </c>
      <c r="G246" s="65">
        <f>'Amended 4'!G246</f>
        <v>0</v>
      </c>
      <c r="H246" s="65">
        <f>'Amended 4'!H246</f>
        <v>0</v>
      </c>
      <c r="I246" s="65">
        <f>'Amended 4'!I246</f>
        <v>0</v>
      </c>
      <c r="J246" s="22">
        <f t="shared" si="0"/>
        <v>0</v>
      </c>
    </row>
    <row r="247" spans="2:10" x14ac:dyDescent="0.3">
      <c r="B247" s="20" t="s">
        <v>196</v>
      </c>
      <c r="C247" s="48"/>
      <c r="D247" s="48"/>
      <c r="E247" s="65">
        <f>'Amended 4'!E247</f>
        <v>0</v>
      </c>
      <c r="F247" s="65">
        <f>'Amended 4'!F247</f>
        <v>0</v>
      </c>
      <c r="G247" s="65">
        <f>'Amended 4'!G247</f>
        <v>0</v>
      </c>
      <c r="H247" s="65">
        <f>'Amended 4'!H247</f>
        <v>0</v>
      </c>
      <c r="I247" s="65">
        <f>'Amended 4'!I247</f>
        <v>0</v>
      </c>
      <c r="J247" s="22">
        <f t="shared" si="0"/>
        <v>0</v>
      </c>
    </row>
    <row r="248" spans="2:10" x14ac:dyDescent="0.3">
      <c r="B248" s="20" t="s">
        <v>197</v>
      </c>
      <c r="C248" s="48"/>
      <c r="D248" s="48"/>
      <c r="E248" s="65">
        <f>'Amended 4'!E248</f>
        <v>0</v>
      </c>
      <c r="F248" s="65">
        <f>'Amended 4'!F248</f>
        <v>0</v>
      </c>
      <c r="G248" s="65">
        <f>'Amended 4'!G248</f>
        <v>0</v>
      </c>
      <c r="H248" s="65">
        <f>'Amended 4'!H248</f>
        <v>0</v>
      </c>
      <c r="I248" s="65">
        <f>'Amended 4'!I248</f>
        <v>0</v>
      </c>
      <c r="J248" s="22">
        <f t="shared" si="0"/>
        <v>0</v>
      </c>
    </row>
    <row r="249" spans="2:10" x14ac:dyDescent="0.3">
      <c r="B249" s="20" t="s">
        <v>198</v>
      </c>
      <c r="C249" s="48"/>
      <c r="D249" s="48"/>
      <c r="E249" s="65">
        <f>'Amended 4'!E249</f>
        <v>0</v>
      </c>
      <c r="F249" s="65">
        <f>'Amended 4'!F249</f>
        <v>0</v>
      </c>
      <c r="G249" s="65">
        <f>'Amended 4'!G249</f>
        <v>0</v>
      </c>
      <c r="H249" s="65">
        <f>'Amended 4'!H249</f>
        <v>0</v>
      </c>
      <c r="I249" s="65">
        <f>'Amended 4'!I249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qzmzwV6JrRTFErPFgCnY+9zSB3XhGJlHde+UjOyx0POc+eLFZLFaRibqb25V0r7HsCx28tkTzWFbNLh3UYjcrA==" saltValue="iKt1F+YH/9kw77K/hNm23w=="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53" priority="14" operator="equal">
      <formula>0</formula>
    </cfRule>
  </conditionalFormatting>
  <conditionalFormatting sqref="H61:H65">
    <cfRule type="cellIs" dxfId="152" priority="13" operator="equal">
      <formula>0</formula>
    </cfRule>
  </conditionalFormatting>
  <conditionalFormatting sqref="H68:H69">
    <cfRule type="cellIs" dxfId="151" priority="12" operator="equal">
      <formula>0</formula>
    </cfRule>
  </conditionalFormatting>
  <conditionalFormatting sqref="H77:H81">
    <cfRule type="cellIs" dxfId="150" priority="8" operator="equal">
      <formula>0</formula>
    </cfRule>
  </conditionalFormatting>
  <conditionalFormatting sqref="H85:H87">
    <cfRule type="cellIs" dxfId="149" priority="6" operator="equal">
      <formula>0</formula>
    </cfRule>
  </conditionalFormatting>
  <conditionalFormatting sqref="H90:H93">
    <cfRule type="cellIs" dxfId="148" priority="4" operator="equal">
      <formula>0</formula>
    </cfRule>
  </conditionalFormatting>
  <conditionalFormatting sqref="H97">
    <cfRule type="cellIs" dxfId="147" priority="2" operator="equal">
      <formula>0</formula>
    </cfRule>
  </conditionalFormatting>
  <conditionalFormatting sqref="J57:J58">
    <cfRule type="cellIs" dxfId="146" priority="11" operator="equal">
      <formula>0</formula>
    </cfRule>
  </conditionalFormatting>
  <conditionalFormatting sqref="J61:J65">
    <cfRule type="cellIs" dxfId="145" priority="10" operator="equal">
      <formula>0</formula>
    </cfRule>
  </conditionalFormatting>
  <conditionalFormatting sqref="J68:J69">
    <cfRule type="cellIs" dxfId="144" priority="9" operator="equal">
      <formula>0</formula>
    </cfRule>
  </conditionalFormatting>
  <conditionalFormatting sqref="J77:J81">
    <cfRule type="cellIs" dxfId="143" priority="7" operator="equal">
      <formula>0</formula>
    </cfRule>
  </conditionalFormatting>
  <conditionalFormatting sqref="J85:J87">
    <cfRule type="cellIs" dxfId="142" priority="5" operator="equal">
      <formula>0</formula>
    </cfRule>
  </conditionalFormatting>
  <conditionalFormatting sqref="J90:J93">
    <cfRule type="cellIs" dxfId="141" priority="3" operator="equal">
      <formula>0</formula>
    </cfRule>
  </conditionalFormatting>
  <conditionalFormatting sqref="J97">
    <cfRule type="cellIs" dxfId="140" priority="1" operator="equal">
      <formula>0</formula>
    </cfRule>
  </conditionalFormatting>
  <pageMargins left="0.5" right="0.5" top="0.5" bottom="0.5" header="0.5" footer="0.5"/>
  <pageSetup scale="79"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0245"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0246"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0247"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0248"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0249"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0250"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0251"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0252"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0253"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0254"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0255"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0256"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0257"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0258"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0259"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0260"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EFF6-8112-4BB1-8CD9-F6DC0852C0B8}">
  <sheetPr codeName="Sheet9">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431</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5'!J57</f>
        <v>0</v>
      </c>
      <c r="I57" s="99"/>
      <c r="J57" s="100">
        <f>H57+I57</f>
        <v>0</v>
      </c>
    </row>
    <row r="58" spans="2:10" ht="18" customHeight="1" thickBot="1" x14ac:dyDescent="0.35">
      <c r="B58" s="10"/>
      <c r="C58" s="37" t="s">
        <v>232</v>
      </c>
      <c r="D58" s="37"/>
      <c r="H58" s="98">
        <f>'Amended 5'!J58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5'!J61</f>
        <v>0</v>
      </c>
      <c r="I61" s="102"/>
      <c r="J61" s="101">
        <f>H61+I61</f>
        <v>0</v>
      </c>
    </row>
    <row r="62" spans="2:10" ht="18" customHeight="1" thickBot="1" x14ac:dyDescent="0.35">
      <c r="B62" s="10"/>
      <c r="C62" s="37" t="s">
        <v>157</v>
      </c>
      <c r="D62" s="37"/>
      <c r="H62" s="106">
        <f>'Amended 5'!J62</f>
        <v>0</v>
      </c>
      <c r="I62" s="107"/>
      <c r="J62" s="101">
        <f>H62+I62</f>
        <v>0</v>
      </c>
    </row>
    <row r="63" spans="2:10" ht="18" customHeight="1" thickBot="1" x14ac:dyDescent="0.35">
      <c r="B63" s="12"/>
      <c r="C63" s="37" t="s">
        <v>156</v>
      </c>
      <c r="D63" s="37"/>
      <c r="H63" s="106">
        <f>'Amended 5'!J63</f>
        <v>0</v>
      </c>
      <c r="I63" s="107"/>
      <c r="J63" s="100">
        <f>H63+I63</f>
        <v>0</v>
      </c>
    </row>
    <row r="64" spans="2:10" ht="18" customHeight="1" thickBot="1" x14ac:dyDescent="0.35">
      <c r="B64" s="12"/>
      <c r="C64" s="37" t="s">
        <v>155</v>
      </c>
      <c r="D64" s="37"/>
      <c r="H64" s="106">
        <f>'Amended 5'!J64</f>
        <v>0</v>
      </c>
      <c r="I64" s="107"/>
      <c r="J64" s="101">
        <f>H64+I64</f>
        <v>0</v>
      </c>
    </row>
    <row r="65" spans="2:10" ht="18" customHeight="1" thickBot="1" x14ac:dyDescent="0.35">
      <c r="B65" s="12"/>
      <c r="C65" s="37" t="s">
        <v>154</v>
      </c>
      <c r="D65" s="37"/>
      <c r="H65" s="106">
        <f>'Amended 5'!J65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5'!J68</f>
        <v>0</v>
      </c>
      <c r="I68" s="102"/>
      <c r="J68" s="101">
        <f>H68+I68</f>
        <v>0</v>
      </c>
    </row>
    <row r="69" spans="2:10" ht="18" customHeight="1" thickBot="1" x14ac:dyDescent="0.35">
      <c r="B69" s="12"/>
      <c r="C69" s="40" t="s">
        <v>159</v>
      </c>
      <c r="D69" s="37"/>
      <c r="H69" s="106">
        <f>'Amended 5'!J69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5'!J77</f>
        <v>0</v>
      </c>
      <c r="I77" s="102"/>
      <c r="J77" s="100">
        <f>H77+I77</f>
        <v>0</v>
      </c>
    </row>
    <row r="78" spans="2:10" ht="18" customHeight="1" thickBot="1" x14ac:dyDescent="0.35">
      <c r="B78" s="12"/>
      <c r="C78" s="41" t="s">
        <v>169</v>
      </c>
      <c r="D78" s="178" t="s">
        <v>166</v>
      </c>
      <c r="E78" s="179"/>
      <c r="H78" s="98">
        <f>'Amended 5'!J78</f>
        <v>0</v>
      </c>
      <c r="I78" s="107"/>
      <c r="J78" s="100">
        <f>H78+I78</f>
        <v>0</v>
      </c>
    </row>
    <row r="79" spans="2:10" ht="18" customHeight="1" thickBot="1" x14ac:dyDescent="0.35">
      <c r="B79" s="12"/>
      <c r="C79" s="41" t="s">
        <v>170</v>
      </c>
      <c r="D79" s="41"/>
      <c r="E79" s="41"/>
      <c r="F79" s="70">
        <f>'New Project'!F71</f>
        <v>0</v>
      </c>
      <c r="H79" s="98">
        <f>'Amended 5'!J79</f>
        <v>0</v>
      </c>
      <c r="I79" s="107"/>
      <c r="J79" s="100">
        <f>H79+I79</f>
        <v>0</v>
      </c>
    </row>
    <row r="80" spans="2:10" ht="18" customHeight="1" thickBot="1" x14ac:dyDescent="0.35">
      <c r="B80" s="12"/>
      <c r="C80" s="41" t="s">
        <v>171</v>
      </c>
      <c r="D80" s="41"/>
      <c r="E80" s="41"/>
      <c r="F80" s="70" t="str">
        <f>'New Project'!F72</f>
        <v/>
      </c>
      <c r="H80" s="98">
        <f>'Amended 5'!J80</f>
        <v>0</v>
      </c>
      <c r="I80" s="107"/>
      <c r="J80" s="100">
        <f>H80+I80</f>
        <v>0</v>
      </c>
    </row>
    <row r="81" spans="2:10" ht="18" customHeight="1" thickBot="1" x14ac:dyDescent="0.35">
      <c r="B81" s="12"/>
      <c r="C81" s="41" t="s">
        <v>172</v>
      </c>
      <c r="D81" s="41"/>
      <c r="E81" s="41"/>
      <c r="F81" s="70" t="str">
        <f>'New Project'!F73</f>
        <v/>
      </c>
      <c r="H81" s="98">
        <f>'Amended 5'!J81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5'!J85</f>
        <v>0</v>
      </c>
      <c r="I85" s="102"/>
      <c r="J85" s="101">
        <f>H85+I85</f>
        <v>0</v>
      </c>
    </row>
    <row r="86" spans="2:10" ht="18" customHeight="1" thickBot="1" x14ac:dyDescent="0.35">
      <c r="B86" s="12"/>
      <c r="C86" s="41" t="s">
        <v>169</v>
      </c>
      <c r="F86" s="66" t="str">
        <f>'New Project'!$F$77</f>
        <v/>
      </c>
      <c r="H86" s="106">
        <f>'Amended 5'!J86</f>
        <v>0</v>
      </c>
      <c r="I86" s="102"/>
      <c r="J86" s="100">
        <f>H86+I86</f>
        <v>0</v>
      </c>
    </row>
    <row r="87" spans="2:10" ht="18" customHeight="1" thickBot="1" x14ac:dyDescent="0.35">
      <c r="B87" s="12"/>
      <c r="C87" s="41" t="s">
        <v>170</v>
      </c>
      <c r="F87" s="66" t="str">
        <f>'New Project'!$F$77</f>
        <v/>
      </c>
      <c r="H87" s="106">
        <f>'Amended 5'!J87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5'!J90</f>
        <v>0</v>
      </c>
      <c r="I90" s="102"/>
      <c r="J90" s="101">
        <f>H90+I90</f>
        <v>0</v>
      </c>
    </row>
    <row r="91" spans="2:10" ht="18" customHeight="1" thickBot="1" x14ac:dyDescent="0.35">
      <c r="B91" s="12"/>
      <c r="C91" s="40" t="s">
        <v>86</v>
      </c>
      <c r="H91" s="106">
        <f>'Amended 5'!J91</f>
        <v>0</v>
      </c>
      <c r="I91" s="107"/>
      <c r="J91" s="100">
        <f>H91+I91</f>
        <v>0</v>
      </c>
    </row>
    <row r="92" spans="2:10" ht="18" customHeight="1" thickBot="1" x14ac:dyDescent="0.35">
      <c r="B92" s="12"/>
      <c r="C92" s="40" t="s">
        <v>87</v>
      </c>
      <c r="H92" s="106">
        <f>'Amended 5'!J92</f>
        <v>0</v>
      </c>
      <c r="I92" s="107"/>
      <c r="J92" s="100">
        <f>H92+I92</f>
        <v>0</v>
      </c>
    </row>
    <row r="93" spans="2:10" ht="18" customHeight="1" thickBot="1" x14ac:dyDescent="0.35">
      <c r="B93" s="12"/>
      <c r="C93" s="40" t="s">
        <v>88</v>
      </c>
      <c r="H93" s="106">
        <f>'Amended 5'!J93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5'!J97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5'!E235</f>
        <v>FY</v>
      </c>
      <c r="F235" s="65" t="str">
        <f>'Amended 5'!F235</f>
        <v xml:space="preserve">FY </v>
      </c>
      <c r="G235" s="65" t="str">
        <f>'Amended 5'!G235</f>
        <v xml:space="preserve">FY </v>
      </c>
      <c r="H235" s="65" t="str">
        <f>'Amended 5'!H235</f>
        <v xml:space="preserve">FY </v>
      </c>
      <c r="I235" s="65" t="str">
        <f>'Amended 5'!I235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5'!E239</f>
        <v>0</v>
      </c>
      <c r="F239" s="65">
        <f>'Amended 5'!F239</f>
        <v>0</v>
      </c>
      <c r="G239" s="65">
        <f>'Amended 5'!G239</f>
        <v>0</v>
      </c>
      <c r="H239" s="65">
        <f>'Amended 5'!H239</f>
        <v>0</v>
      </c>
      <c r="I239" s="65">
        <f>'Amended 5'!I239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5'!E242</f>
        <v>0</v>
      </c>
      <c r="F242" s="65">
        <f>'Amended 5'!F242</f>
        <v>0</v>
      </c>
      <c r="G242" s="65">
        <f>'Amended 5'!G242</f>
        <v>0</v>
      </c>
      <c r="H242" s="65">
        <f>'Amended 5'!H242</f>
        <v>0</v>
      </c>
      <c r="I242" s="65">
        <f>'Amended 5'!I242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5'!E245</f>
        <v>0</v>
      </c>
      <c r="F245" s="65">
        <f>'Amended 5'!F245</f>
        <v>0</v>
      </c>
      <c r="G245" s="65">
        <f>'Amended 5'!G245</f>
        <v>0</v>
      </c>
      <c r="H245" s="65">
        <f>'Amended 5'!H245</f>
        <v>0</v>
      </c>
      <c r="I245" s="65">
        <f>'Amended 5'!I245</f>
        <v>0</v>
      </c>
      <c r="J245" s="22">
        <f t="shared" si="0"/>
        <v>0</v>
      </c>
    </row>
    <row r="246" spans="2:10" x14ac:dyDescent="0.3">
      <c r="B246" s="20" t="s">
        <v>195</v>
      </c>
      <c r="C246" s="48"/>
      <c r="D246" s="48"/>
      <c r="E246" s="65">
        <f>'Amended 5'!E246</f>
        <v>0</v>
      </c>
      <c r="F246" s="65">
        <f>'Amended 5'!F246</f>
        <v>0</v>
      </c>
      <c r="G246" s="65">
        <f>'Amended 5'!G246</f>
        <v>0</v>
      </c>
      <c r="H246" s="65">
        <f>'Amended 5'!H246</f>
        <v>0</v>
      </c>
      <c r="I246" s="65">
        <f>'Amended 5'!I246</f>
        <v>0</v>
      </c>
      <c r="J246" s="22">
        <f t="shared" si="0"/>
        <v>0</v>
      </c>
    </row>
    <row r="247" spans="2:10" x14ac:dyDescent="0.3">
      <c r="B247" s="20" t="s">
        <v>196</v>
      </c>
      <c r="C247" s="48"/>
      <c r="D247" s="48"/>
      <c r="E247" s="65">
        <f>'Amended 5'!E247</f>
        <v>0</v>
      </c>
      <c r="F247" s="65">
        <f>'Amended 5'!F247</f>
        <v>0</v>
      </c>
      <c r="G247" s="65">
        <f>'Amended 5'!G247</f>
        <v>0</v>
      </c>
      <c r="H247" s="65">
        <f>'Amended 5'!H247</f>
        <v>0</v>
      </c>
      <c r="I247" s="65">
        <f>'Amended 5'!I247</f>
        <v>0</v>
      </c>
      <c r="J247" s="22">
        <f t="shared" si="0"/>
        <v>0</v>
      </c>
    </row>
    <row r="248" spans="2:10" x14ac:dyDescent="0.3">
      <c r="B248" s="20" t="s">
        <v>197</v>
      </c>
      <c r="C248" s="48"/>
      <c r="D248" s="48"/>
      <c r="E248" s="65">
        <f>'Amended 5'!E248</f>
        <v>0</v>
      </c>
      <c r="F248" s="65">
        <f>'Amended 5'!F248</f>
        <v>0</v>
      </c>
      <c r="G248" s="65">
        <f>'Amended 5'!G248</f>
        <v>0</v>
      </c>
      <c r="H248" s="65">
        <f>'Amended 5'!H248</f>
        <v>0</v>
      </c>
      <c r="I248" s="65">
        <f>'Amended 5'!I248</f>
        <v>0</v>
      </c>
      <c r="J248" s="22">
        <f t="shared" si="0"/>
        <v>0</v>
      </c>
    </row>
    <row r="249" spans="2:10" x14ac:dyDescent="0.3">
      <c r="B249" s="20" t="s">
        <v>198</v>
      </c>
      <c r="C249" s="48"/>
      <c r="D249" s="48"/>
      <c r="E249" s="65">
        <f>'Amended 5'!E249</f>
        <v>0</v>
      </c>
      <c r="F249" s="65">
        <f>'Amended 5'!F249</f>
        <v>0</v>
      </c>
      <c r="G249" s="65">
        <f>'Amended 5'!G249</f>
        <v>0</v>
      </c>
      <c r="H249" s="65">
        <f>'Amended 5'!H249</f>
        <v>0</v>
      </c>
      <c r="I249" s="65">
        <f>'Amended 5'!I249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hfUubuDNxGU0BDKcUTDtLe3GMFmO97nXDMOu0F1M9l4i9LOtMf3c2H2Ro6T+g8RNTsCxLpNIITiiMucRMNHVbQ==" saltValue="2veyQCPX7vQjLHRiWMmD2g==" spinCount="100000" sheet="1" selectLockedCells="1"/>
  <mergeCells count="59">
    <mergeCell ref="B243:D243"/>
    <mergeCell ref="C250:I250"/>
    <mergeCell ref="E255:J255"/>
    <mergeCell ref="E256:H256"/>
    <mergeCell ref="D230:F230"/>
    <mergeCell ref="B234:D234"/>
    <mergeCell ref="B235:D235"/>
    <mergeCell ref="B236:D236"/>
    <mergeCell ref="B237:D238"/>
    <mergeCell ref="B240:D240"/>
    <mergeCell ref="B223:J223"/>
    <mergeCell ref="B224:J224"/>
    <mergeCell ref="C226:F226"/>
    <mergeCell ref="H226:J226"/>
    <mergeCell ref="C228:F228"/>
    <mergeCell ref="I228:J228"/>
    <mergeCell ref="B222:J222"/>
    <mergeCell ref="H173:J173"/>
    <mergeCell ref="B175:J175"/>
    <mergeCell ref="H185:J185"/>
    <mergeCell ref="H186:J186"/>
    <mergeCell ref="H187:J187"/>
    <mergeCell ref="B191:J191"/>
    <mergeCell ref="D195:G195"/>
    <mergeCell ref="C200:E200"/>
    <mergeCell ref="C201:E201"/>
    <mergeCell ref="C203:J203"/>
    <mergeCell ref="C204:J204"/>
    <mergeCell ref="H172:J172"/>
    <mergeCell ref="D46:F46"/>
    <mergeCell ref="D77:E77"/>
    <mergeCell ref="D78:E78"/>
    <mergeCell ref="B106:G106"/>
    <mergeCell ref="F110:J110"/>
    <mergeCell ref="H119:I119"/>
    <mergeCell ref="G144:J144"/>
    <mergeCell ref="G150:J150"/>
    <mergeCell ref="B164:I164"/>
    <mergeCell ref="D168:G168"/>
    <mergeCell ref="H171:J171"/>
    <mergeCell ref="B9:C9"/>
    <mergeCell ref="D9:G9"/>
    <mergeCell ref="H9:I9"/>
    <mergeCell ref="B16:J18"/>
    <mergeCell ref="B20:J33"/>
    <mergeCell ref="B19:F19"/>
    <mergeCell ref="D40:F40"/>
    <mergeCell ref="H40:J46"/>
    <mergeCell ref="D41:F41"/>
    <mergeCell ref="D42:F42"/>
    <mergeCell ref="D43:F43"/>
    <mergeCell ref="B8:C8"/>
    <mergeCell ref="D8:G8"/>
    <mergeCell ref="H8:I8"/>
    <mergeCell ref="B1:J1"/>
    <mergeCell ref="B3:J3"/>
    <mergeCell ref="A4:K4"/>
    <mergeCell ref="B5:J5"/>
    <mergeCell ref="D7:G7"/>
  </mergeCells>
  <conditionalFormatting sqref="H57:H58">
    <cfRule type="cellIs" dxfId="139" priority="14" operator="equal">
      <formula>0</formula>
    </cfRule>
  </conditionalFormatting>
  <conditionalFormatting sqref="H61:H65">
    <cfRule type="cellIs" dxfId="138" priority="13" operator="equal">
      <formula>0</formula>
    </cfRule>
  </conditionalFormatting>
  <conditionalFormatting sqref="H68:H69">
    <cfRule type="cellIs" dxfId="137" priority="12" operator="equal">
      <formula>0</formula>
    </cfRule>
  </conditionalFormatting>
  <conditionalFormatting sqref="H77:H81">
    <cfRule type="cellIs" dxfId="136" priority="8" operator="equal">
      <formula>0</formula>
    </cfRule>
  </conditionalFormatting>
  <conditionalFormatting sqref="H85:H87">
    <cfRule type="cellIs" dxfId="135" priority="6" operator="equal">
      <formula>0</formula>
    </cfRule>
  </conditionalFormatting>
  <conditionalFormatting sqref="H90:H93">
    <cfRule type="cellIs" dxfId="134" priority="4" operator="equal">
      <formula>0</formula>
    </cfRule>
  </conditionalFormatting>
  <conditionalFormatting sqref="H97">
    <cfRule type="cellIs" dxfId="133" priority="2" operator="equal">
      <formula>0</formula>
    </cfRule>
  </conditionalFormatting>
  <conditionalFormatting sqref="J57:J58">
    <cfRule type="cellIs" dxfId="132" priority="11" operator="equal">
      <formula>0</formula>
    </cfRule>
  </conditionalFormatting>
  <conditionalFormatting sqref="J61:J65">
    <cfRule type="cellIs" dxfId="131" priority="10" operator="equal">
      <formula>0</formula>
    </cfRule>
  </conditionalFormatting>
  <conditionalFormatting sqref="J68:J69">
    <cfRule type="cellIs" dxfId="130" priority="9" operator="equal">
      <formula>0</formula>
    </cfRule>
  </conditionalFormatting>
  <conditionalFormatting sqref="J77:J81">
    <cfRule type="cellIs" dxfId="129" priority="7" operator="equal">
      <formula>0</formula>
    </cfRule>
  </conditionalFormatting>
  <conditionalFormatting sqref="J85:J87">
    <cfRule type="cellIs" dxfId="128" priority="5" operator="equal">
      <formula>0</formula>
    </cfRule>
  </conditionalFormatting>
  <conditionalFormatting sqref="J90:J93">
    <cfRule type="cellIs" dxfId="127" priority="3" operator="equal">
      <formula>0</formula>
    </cfRule>
  </conditionalFormatting>
  <conditionalFormatting sqref="J97">
    <cfRule type="cellIs" dxfId="126"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1269"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1270"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1271"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1272"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1273"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1274"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1275"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1276"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1277"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1278"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1279"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1280"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1281"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1282"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1283"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1284"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3FC8-49CA-4E19-A826-5F1A4C033545}">
  <sheetPr>
    <pageSetUpPr fitToPage="1"/>
  </sheetPr>
  <dimension ref="A1:M258"/>
  <sheetViews>
    <sheetView showGridLines="0" zoomScaleNormal="100" zoomScaleSheetLayoutView="100" workbookViewId="0">
      <selection activeCell="B20" sqref="B20:J33"/>
    </sheetView>
  </sheetViews>
  <sheetFormatPr defaultColWidth="9.109375" defaultRowHeight="14.4" x14ac:dyDescent="0.3"/>
  <cols>
    <col min="1" max="1" width="2" customWidth="1"/>
    <col min="2" max="2" width="10" customWidth="1"/>
    <col min="3" max="3" width="5.33203125" customWidth="1"/>
    <col min="5" max="5" width="13.5546875" customWidth="1"/>
    <col min="6" max="6" width="12.88671875" customWidth="1"/>
    <col min="7" max="7" width="14.44140625" customWidth="1"/>
    <col min="8" max="8" width="16.44140625" customWidth="1"/>
    <col min="9" max="9" width="22.5546875" customWidth="1"/>
    <col min="10" max="10" width="17.88671875" customWidth="1"/>
    <col min="11" max="11" width="2" customWidth="1"/>
  </cols>
  <sheetData>
    <row r="1" spans="1:11" ht="23.4" x14ac:dyDescent="0.3">
      <c r="B1" s="157" t="s">
        <v>0</v>
      </c>
      <c r="C1" s="158"/>
      <c r="D1" s="158"/>
      <c r="E1" s="158"/>
      <c r="F1" s="158"/>
      <c r="G1" s="158"/>
      <c r="H1" s="158"/>
      <c r="I1" s="158"/>
      <c r="J1" s="158"/>
    </row>
    <row r="2" spans="1:11" ht="15.6" x14ac:dyDescent="0.3">
      <c r="B2" s="4"/>
    </row>
    <row r="3" spans="1:11" ht="21" x14ac:dyDescent="0.3">
      <c r="B3" s="159" t="s">
        <v>1</v>
      </c>
      <c r="C3" s="158"/>
      <c r="D3" s="158"/>
      <c r="E3" s="158"/>
      <c r="F3" s="158"/>
      <c r="G3" s="158"/>
      <c r="H3" s="158"/>
      <c r="I3" s="158"/>
      <c r="J3" s="158"/>
    </row>
    <row r="4" spans="1:11" ht="21" x14ac:dyDescent="0.4">
      <c r="A4" s="160" t="str">
        <f>IF(Data!X4=2,"Final Project Closeout","")</f>
        <v/>
      </c>
      <c r="B4" s="160"/>
      <c r="C4" s="160"/>
      <c r="D4" s="160"/>
      <c r="E4" s="160"/>
      <c r="F4" s="160"/>
      <c r="G4" s="160"/>
      <c r="H4" s="160"/>
      <c r="I4" s="160"/>
      <c r="J4" s="160"/>
      <c r="K4" s="160"/>
    </row>
    <row r="5" spans="1:11" ht="15.6" x14ac:dyDescent="0.3">
      <c r="B5" s="161" t="s">
        <v>504</v>
      </c>
      <c r="C5" s="162"/>
      <c r="D5" s="162"/>
      <c r="E5" s="162"/>
      <c r="F5" s="162"/>
      <c r="G5" s="162"/>
      <c r="H5" s="162"/>
      <c r="I5" s="162"/>
      <c r="J5" s="162"/>
    </row>
    <row r="6" spans="1:11" ht="15.6" x14ac:dyDescent="0.3">
      <c r="B6" s="55"/>
      <c r="C6" s="56"/>
      <c r="D6" s="56"/>
      <c r="E6" s="59" t="s">
        <v>219</v>
      </c>
      <c r="F6" s="56"/>
      <c r="G6" s="56"/>
      <c r="H6" s="56"/>
      <c r="I6" s="56"/>
    </row>
    <row r="7" spans="1:11" ht="30" customHeight="1" x14ac:dyDescent="0.3">
      <c r="B7" s="33" t="s">
        <v>2</v>
      </c>
      <c r="D7" s="163" t="str">
        <f>'New Project'!J45</f>
        <v/>
      </c>
      <c r="E7" s="163"/>
      <c r="F7" s="163"/>
      <c r="G7" s="163"/>
    </row>
    <row r="8" spans="1:11" ht="30" customHeight="1" x14ac:dyDescent="0.3">
      <c r="B8" s="164" t="s">
        <v>3</v>
      </c>
      <c r="C8" s="164"/>
      <c r="D8" s="165">
        <f>'New Project'!D7:G7</f>
        <v>0</v>
      </c>
      <c r="E8" s="165"/>
      <c r="F8" s="166"/>
      <c r="G8" s="167"/>
      <c r="H8" s="164" t="s">
        <v>4</v>
      </c>
      <c r="I8" s="168"/>
      <c r="J8" s="54">
        <f>'New Project'!J7</f>
        <v>0</v>
      </c>
    </row>
    <row r="9" spans="1:11" ht="30" customHeight="1" x14ac:dyDescent="0.3">
      <c r="B9" s="164" t="s">
        <v>5</v>
      </c>
      <c r="C9" s="164"/>
      <c r="D9" s="165"/>
      <c r="E9" s="165"/>
      <c r="F9" s="166"/>
      <c r="G9" s="167"/>
      <c r="H9" s="164" t="s">
        <v>6</v>
      </c>
      <c r="I9" s="168"/>
      <c r="J9" s="57">
        <f>'New Project'!J8</f>
        <v>0</v>
      </c>
    </row>
    <row r="10" spans="1:11" x14ac:dyDescent="0.3">
      <c r="B10" s="5"/>
      <c r="C10" s="6"/>
      <c r="D10" s="6"/>
      <c r="E10" s="6"/>
      <c r="F10" s="6"/>
      <c r="G10" s="6"/>
    </row>
    <row r="11" spans="1:11" ht="15.6" x14ac:dyDescent="0.3">
      <c r="B11" s="7"/>
    </row>
    <row r="12" spans="1:11" ht="25.5" customHeight="1" x14ac:dyDescent="0.3">
      <c r="B12" s="34" t="s">
        <v>7</v>
      </c>
    </row>
    <row r="13" spans="1:11" ht="15.6" x14ac:dyDescent="0.3">
      <c r="B13" s="60"/>
      <c r="C13" s="93"/>
      <c r="D13" s="93"/>
      <c r="E13" s="93"/>
      <c r="G13" s="60"/>
    </row>
    <row r="14" spans="1:11" ht="15.6" x14ac:dyDescent="0.3">
      <c r="B14" s="60"/>
      <c r="C14" s="93"/>
      <c r="D14" s="93"/>
      <c r="E14" s="93"/>
      <c r="F14" s="93"/>
      <c r="G14" s="60"/>
    </row>
    <row r="15" spans="1:11" ht="25.5" customHeight="1" x14ac:dyDescent="0.3">
      <c r="B15" s="34" t="s">
        <v>207</v>
      </c>
    </row>
    <row r="16" spans="1:11" x14ac:dyDescent="0.3">
      <c r="B16" s="169" t="s">
        <v>408</v>
      </c>
      <c r="C16" s="170"/>
      <c r="D16" s="170"/>
      <c r="E16" s="170"/>
      <c r="F16" s="170"/>
      <c r="G16" s="170"/>
      <c r="H16" s="170"/>
      <c r="I16" s="170"/>
      <c r="J16" s="170"/>
    </row>
    <row r="17" spans="2:10" x14ac:dyDescent="0.3">
      <c r="B17" s="170"/>
      <c r="C17" s="170"/>
      <c r="D17" s="170"/>
      <c r="E17" s="170"/>
      <c r="F17" s="170"/>
      <c r="G17" s="170"/>
      <c r="H17" s="170"/>
      <c r="I17" s="170"/>
      <c r="J17" s="170"/>
    </row>
    <row r="18" spans="2:10" ht="34.5" customHeight="1" x14ac:dyDescent="0.3">
      <c r="B18" s="168"/>
      <c r="C18" s="168"/>
      <c r="D18" s="168"/>
      <c r="E18" s="168"/>
      <c r="F18" s="168"/>
      <c r="G18" s="168"/>
      <c r="H18" s="168"/>
      <c r="I18" s="168"/>
      <c r="J18" s="168"/>
    </row>
    <row r="19" spans="2:10" x14ac:dyDescent="0.3">
      <c r="B19" s="171" t="s">
        <v>464</v>
      </c>
      <c r="C19" s="172"/>
      <c r="D19" s="172"/>
      <c r="E19" s="172"/>
      <c r="F19" s="172"/>
    </row>
    <row r="20" spans="2:10" x14ac:dyDescent="0.3">
      <c r="B20" s="148"/>
      <c r="C20" s="149"/>
      <c r="D20" s="149"/>
      <c r="E20" s="149"/>
      <c r="F20" s="149"/>
      <c r="G20" s="149"/>
      <c r="H20" s="149"/>
      <c r="I20" s="149"/>
      <c r="J20" s="150"/>
    </row>
    <row r="21" spans="2:10" x14ac:dyDescent="0.3">
      <c r="B21" s="151"/>
      <c r="C21" s="152"/>
      <c r="D21" s="152"/>
      <c r="E21" s="152"/>
      <c r="F21" s="152"/>
      <c r="G21" s="152"/>
      <c r="H21" s="152"/>
      <c r="I21" s="152"/>
      <c r="J21" s="153"/>
    </row>
    <row r="22" spans="2:10" x14ac:dyDescent="0.3">
      <c r="B22" s="151"/>
      <c r="C22" s="152"/>
      <c r="D22" s="152"/>
      <c r="E22" s="152"/>
      <c r="F22" s="152"/>
      <c r="G22" s="152"/>
      <c r="H22" s="152"/>
      <c r="I22" s="152"/>
      <c r="J22" s="153"/>
    </row>
    <row r="23" spans="2:10" x14ac:dyDescent="0.3">
      <c r="B23" s="151"/>
      <c r="C23" s="152"/>
      <c r="D23" s="152"/>
      <c r="E23" s="152"/>
      <c r="F23" s="152"/>
      <c r="G23" s="152"/>
      <c r="H23" s="152"/>
      <c r="I23" s="152"/>
      <c r="J23" s="153"/>
    </row>
    <row r="24" spans="2:10" x14ac:dyDescent="0.3">
      <c r="B24" s="151"/>
      <c r="C24" s="152"/>
      <c r="D24" s="152"/>
      <c r="E24" s="152"/>
      <c r="F24" s="152"/>
      <c r="G24" s="152"/>
      <c r="H24" s="152"/>
      <c r="I24" s="152"/>
      <c r="J24" s="153"/>
    </row>
    <row r="25" spans="2:10" x14ac:dyDescent="0.3">
      <c r="B25" s="151"/>
      <c r="C25" s="152"/>
      <c r="D25" s="152"/>
      <c r="E25" s="152"/>
      <c r="F25" s="152"/>
      <c r="G25" s="152"/>
      <c r="H25" s="152"/>
      <c r="I25" s="152"/>
      <c r="J25" s="153"/>
    </row>
    <row r="26" spans="2:10" x14ac:dyDescent="0.3">
      <c r="B26" s="151"/>
      <c r="C26" s="152"/>
      <c r="D26" s="152"/>
      <c r="E26" s="152"/>
      <c r="F26" s="152"/>
      <c r="G26" s="152"/>
      <c r="H26" s="152"/>
      <c r="I26" s="152"/>
      <c r="J26" s="153"/>
    </row>
    <row r="27" spans="2:10" x14ac:dyDescent="0.3">
      <c r="B27" s="151"/>
      <c r="C27" s="152"/>
      <c r="D27" s="152"/>
      <c r="E27" s="152"/>
      <c r="F27" s="152"/>
      <c r="G27" s="152"/>
      <c r="H27" s="152"/>
      <c r="I27" s="152"/>
      <c r="J27" s="153"/>
    </row>
    <row r="28" spans="2:10" x14ac:dyDescent="0.3">
      <c r="B28" s="151"/>
      <c r="C28" s="152"/>
      <c r="D28" s="152"/>
      <c r="E28" s="152"/>
      <c r="F28" s="152"/>
      <c r="G28" s="152"/>
      <c r="H28" s="152"/>
      <c r="I28" s="152"/>
      <c r="J28" s="153"/>
    </row>
    <row r="29" spans="2:10" x14ac:dyDescent="0.3">
      <c r="B29" s="151"/>
      <c r="C29" s="152"/>
      <c r="D29" s="152"/>
      <c r="E29" s="152"/>
      <c r="F29" s="152"/>
      <c r="G29" s="152"/>
      <c r="H29" s="152"/>
      <c r="I29" s="152"/>
      <c r="J29" s="153"/>
    </row>
    <row r="30" spans="2:10" x14ac:dyDescent="0.3">
      <c r="B30" s="151"/>
      <c r="C30" s="152"/>
      <c r="D30" s="152"/>
      <c r="E30" s="152"/>
      <c r="F30" s="152"/>
      <c r="G30" s="152"/>
      <c r="H30" s="152"/>
      <c r="I30" s="152"/>
      <c r="J30" s="153"/>
    </row>
    <row r="31" spans="2:10" x14ac:dyDescent="0.3">
      <c r="B31" s="151"/>
      <c r="C31" s="152"/>
      <c r="D31" s="152"/>
      <c r="E31" s="152"/>
      <c r="F31" s="152"/>
      <c r="G31" s="152"/>
      <c r="H31" s="152"/>
      <c r="I31" s="152"/>
      <c r="J31" s="153"/>
    </row>
    <row r="32" spans="2:10" x14ac:dyDescent="0.3">
      <c r="B32" s="151"/>
      <c r="C32" s="152"/>
      <c r="D32" s="152"/>
      <c r="E32" s="152"/>
      <c r="F32" s="152"/>
      <c r="G32" s="152"/>
      <c r="H32" s="152"/>
      <c r="I32" s="152"/>
      <c r="J32" s="153"/>
    </row>
    <row r="33" spans="2:10" x14ac:dyDescent="0.3">
      <c r="B33" s="154"/>
      <c r="C33" s="155"/>
      <c r="D33" s="155"/>
      <c r="E33" s="155"/>
      <c r="F33" s="155"/>
      <c r="G33" s="155"/>
      <c r="H33" s="155"/>
      <c r="I33" s="155"/>
      <c r="J33" s="156"/>
    </row>
    <row r="34" spans="2:10" x14ac:dyDescent="0.3">
      <c r="B34" s="8"/>
    </row>
    <row r="35" spans="2:10" ht="18" x14ac:dyDescent="0.3">
      <c r="C35" s="34" t="s">
        <v>145</v>
      </c>
    </row>
    <row r="36" spans="2:10" ht="18" x14ac:dyDescent="0.3">
      <c r="C36" s="34" t="s">
        <v>146</v>
      </c>
    </row>
    <row r="37" spans="2:10" ht="15.6" x14ac:dyDescent="0.3">
      <c r="B37" s="4"/>
      <c r="C37" t="s">
        <v>147</v>
      </c>
    </row>
    <row r="38" spans="2:10" ht="15.6" x14ac:dyDescent="0.3">
      <c r="B38" s="4"/>
    </row>
    <row r="39" spans="2:10" x14ac:dyDescent="0.3">
      <c r="B39" s="9" t="s">
        <v>203</v>
      </c>
    </row>
    <row r="40" spans="2:10" ht="20.100000000000001" customHeight="1" x14ac:dyDescent="0.3">
      <c r="B40" t="s">
        <v>201</v>
      </c>
      <c r="D40" s="175"/>
      <c r="E40" s="175"/>
      <c r="F40" s="175"/>
      <c r="H40" s="176"/>
      <c r="I40" s="176"/>
      <c r="J40" s="176"/>
    </row>
    <row r="41" spans="2:10" ht="20.100000000000001" customHeight="1" x14ac:dyDescent="0.3">
      <c r="B41" t="s">
        <v>202</v>
      </c>
      <c r="D41" s="175"/>
      <c r="E41" s="175"/>
      <c r="F41" s="175"/>
      <c r="H41" s="176"/>
      <c r="I41" s="176"/>
      <c r="J41" s="176"/>
    </row>
    <row r="42" spans="2:10" ht="20.100000000000001" customHeight="1" x14ac:dyDescent="0.3">
      <c r="B42" s="9" t="s">
        <v>199</v>
      </c>
      <c r="D42" s="175"/>
      <c r="E42" s="175"/>
      <c r="F42" s="175"/>
      <c r="H42" s="176"/>
      <c r="I42" s="176"/>
      <c r="J42" s="176"/>
    </row>
    <row r="43" spans="2:10" ht="20.100000000000001" customHeight="1" x14ac:dyDescent="0.3">
      <c r="B43" t="s">
        <v>200</v>
      </c>
      <c r="D43" s="177"/>
      <c r="E43" s="177"/>
      <c r="F43" s="177"/>
      <c r="H43" s="176"/>
      <c r="I43" s="176"/>
      <c r="J43" s="176"/>
    </row>
    <row r="44" spans="2:10" x14ac:dyDescent="0.3">
      <c r="H44" s="176"/>
      <c r="I44" s="176"/>
      <c r="J44" s="176"/>
    </row>
    <row r="45" spans="2:10" x14ac:dyDescent="0.3">
      <c r="H45" s="176"/>
      <c r="I45" s="176"/>
      <c r="J45" s="176"/>
    </row>
    <row r="46" spans="2:10" x14ac:dyDescent="0.3">
      <c r="B46" t="s">
        <v>247</v>
      </c>
      <c r="D46" s="177"/>
      <c r="E46" s="177"/>
      <c r="F46" s="177"/>
      <c r="H46" s="176"/>
      <c r="I46" s="176"/>
      <c r="J46" s="176"/>
    </row>
    <row r="53" spans="2:10" x14ac:dyDescent="0.3">
      <c r="J53" s="14" t="str">
        <f>D7</f>
        <v/>
      </c>
    </row>
    <row r="54" spans="2:10" ht="18" x14ac:dyDescent="0.3">
      <c r="B54" s="34" t="s">
        <v>148</v>
      </c>
      <c r="C54" s="3"/>
      <c r="J54" s="14">
        <f>J8</f>
        <v>0</v>
      </c>
    </row>
    <row r="55" spans="2:10" x14ac:dyDescent="0.3">
      <c r="B55" s="10"/>
      <c r="C55" s="11"/>
    </row>
    <row r="56" spans="2:10" ht="15.6" x14ac:dyDescent="0.3">
      <c r="B56" s="10"/>
      <c r="C56" s="36" t="s">
        <v>75</v>
      </c>
      <c r="D56" s="37"/>
      <c r="H56" s="51" t="s">
        <v>209</v>
      </c>
      <c r="I56" s="84" t="s">
        <v>231</v>
      </c>
      <c r="J56" s="51" t="s">
        <v>208</v>
      </c>
    </row>
    <row r="57" spans="2:10" ht="18" customHeight="1" thickBot="1" x14ac:dyDescent="0.35">
      <c r="B57" s="10"/>
      <c r="C57" s="37" t="s">
        <v>152</v>
      </c>
      <c r="D57" s="37"/>
      <c r="H57" s="98">
        <f>'Amended 6'!J57</f>
        <v>0</v>
      </c>
      <c r="I57" s="99"/>
      <c r="J57" s="100">
        <f>H57+I57</f>
        <v>0</v>
      </c>
    </row>
    <row r="58" spans="2:10" ht="18" customHeight="1" thickBot="1" x14ac:dyDescent="0.35">
      <c r="B58" s="10"/>
      <c r="C58" s="37" t="s">
        <v>232</v>
      </c>
      <c r="D58" s="37"/>
      <c r="H58" s="98">
        <f>'Amended 6'!J58</f>
        <v>0</v>
      </c>
      <c r="I58" s="102"/>
      <c r="J58" s="101">
        <f>H58+I58</f>
        <v>0</v>
      </c>
    </row>
    <row r="59" spans="2:10" ht="18" customHeight="1" thickBot="1" x14ac:dyDescent="0.35">
      <c r="B59" s="10"/>
      <c r="C59" s="38"/>
      <c r="D59" s="39" t="s">
        <v>77</v>
      </c>
      <c r="E59" s="2"/>
      <c r="H59" s="111">
        <f>SUM(H57:H58)</f>
        <v>0</v>
      </c>
      <c r="I59" s="113">
        <f>SUM(I57:I58)</f>
        <v>0</v>
      </c>
      <c r="J59" s="114">
        <f>H59+I59</f>
        <v>0</v>
      </c>
    </row>
    <row r="60" spans="2:10" ht="15.6" x14ac:dyDescent="0.3">
      <c r="B60" s="10"/>
      <c r="C60" s="36" t="s">
        <v>76</v>
      </c>
      <c r="D60" s="37"/>
      <c r="H60" s="105"/>
      <c r="I60" s="105"/>
      <c r="J60" s="105"/>
    </row>
    <row r="61" spans="2:10" ht="18" customHeight="1" thickBot="1" x14ac:dyDescent="0.35">
      <c r="B61" s="10"/>
      <c r="C61" s="37" t="s">
        <v>158</v>
      </c>
      <c r="D61" s="37"/>
      <c r="H61" s="106">
        <f>'Amended 6'!J61</f>
        <v>0</v>
      </c>
      <c r="I61" s="102"/>
      <c r="J61" s="101">
        <f>H61+I61</f>
        <v>0</v>
      </c>
    </row>
    <row r="62" spans="2:10" ht="18" customHeight="1" thickBot="1" x14ac:dyDescent="0.35">
      <c r="B62" s="10"/>
      <c r="C62" s="37" t="s">
        <v>157</v>
      </c>
      <c r="D62" s="37"/>
      <c r="H62" s="106">
        <f>'Amended 6'!J62</f>
        <v>0</v>
      </c>
      <c r="I62" s="107"/>
      <c r="J62" s="101">
        <f>H62+I62</f>
        <v>0</v>
      </c>
    </row>
    <row r="63" spans="2:10" ht="18" customHeight="1" thickBot="1" x14ac:dyDescent="0.35">
      <c r="B63" s="12"/>
      <c r="C63" s="37" t="s">
        <v>156</v>
      </c>
      <c r="D63" s="37"/>
      <c r="H63" s="106">
        <f>'Amended 6'!J63</f>
        <v>0</v>
      </c>
      <c r="I63" s="107"/>
      <c r="J63" s="100">
        <f>H63+I63</f>
        <v>0</v>
      </c>
    </row>
    <row r="64" spans="2:10" ht="18" customHeight="1" thickBot="1" x14ac:dyDescent="0.35">
      <c r="B64" s="12"/>
      <c r="C64" s="37" t="s">
        <v>155</v>
      </c>
      <c r="D64" s="37"/>
      <c r="H64" s="106">
        <f>'Amended 6'!J64</f>
        <v>0</v>
      </c>
      <c r="I64" s="107"/>
      <c r="J64" s="101">
        <f>H64+I64</f>
        <v>0</v>
      </c>
    </row>
    <row r="65" spans="2:10" ht="18" customHeight="1" thickBot="1" x14ac:dyDescent="0.35">
      <c r="B65" s="12"/>
      <c r="C65" s="37" t="s">
        <v>154</v>
      </c>
      <c r="D65" s="37"/>
      <c r="H65" s="106">
        <f>'Amended 6'!J65</f>
        <v>0</v>
      </c>
      <c r="I65" s="107"/>
      <c r="J65" s="100">
        <f>H65+I65</f>
        <v>0</v>
      </c>
    </row>
    <row r="66" spans="2:10" ht="18" customHeight="1" thickBot="1" x14ac:dyDescent="0.35">
      <c r="B66" s="12"/>
      <c r="C66" s="40"/>
      <c r="D66" s="39" t="s">
        <v>78</v>
      </c>
      <c r="E66" s="2"/>
      <c r="H66" s="111">
        <f>SUM(H61:H65)</f>
        <v>0</v>
      </c>
      <c r="I66" s="113">
        <f>SUM(I61:I65)</f>
        <v>0</v>
      </c>
      <c r="J66" s="114">
        <f>SUM(J61:J65)</f>
        <v>0</v>
      </c>
    </row>
    <row r="67" spans="2:10" ht="15.6" x14ac:dyDescent="0.3">
      <c r="B67" s="12"/>
      <c r="C67" s="36" t="s">
        <v>79</v>
      </c>
      <c r="D67" s="37"/>
      <c r="H67" s="105"/>
      <c r="I67" s="105"/>
      <c r="J67" s="105"/>
    </row>
    <row r="68" spans="2:10" ht="18" customHeight="1" thickBot="1" x14ac:dyDescent="0.35">
      <c r="B68" s="12"/>
      <c r="C68" s="40" t="s">
        <v>153</v>
      </c>
      <c r="D68" s="37"/>
      <c r="H68" s="106">
        <f>'Amended 6'!J68</f>
        <v>0</v>
      </c>
      <c r="I68" s="102"/>
      <c r="J68" s="101">
        <f>H68+I68</f>
        <v>0</v>
      </c>
    </row>
    <row r="69" spans="2:10" ht="18" customHeight="1" thickBot="1" x14ac:dyDescent="0.35">
      <c r="B69" s="12"/>
      <c r="C69" s="40" t="s">
        <v>159</v>
      </c>
      <c r="D69" s="37"/>
      <c r="H69" s="106">
        <f>'Amended 6'!J69</f>
        <v>0</v>
      </c>
      <c r="I69" s="107"/>
      <c r="J69" s="101">
        <f>H69+I69</f>
        <v>0</v>
      </c>
    </row>
    <row r="70" spans="2:10" ht="18" customHeight="1" thickBot="1" x14ac:dyDescent="0.35">
      <c r="B70" s="12"/>
      <c r="C70" s="40"/>
      <c r="D70" s="39" t="s">
        <v>80</v>
      </c>
      <c r="E70" s="2"/>
      <c r="H70" s="111">
        <f>SUM(H68:H69)</f>
        <v>0</v>
      </c>
      <c r="I70" s="113">
        <f>SUM(I68:I69)</f>
        <v>0</v>
      </c>
      <c r="J70" s="114">
        <f>SUM(J68:J69)</f>
        <v>0</v>
      </c>
    </row>
    <row r="71" spans="2:10" ht="15.6" x14ac:dyDescent="0.3">
      <c r="B71" s="12"/>
      <c r="C71" s="40"/>
      <c r="D71" s="37"/>
      <c r="H71" s="52"/>
      <c r="I71" s="52"/>
      <c r="J71" s="52"/>
    </row>
    <row r="72" spans="2:10" ht="16.2" thickBot="1" x14ac:dyDescent="0.35">
      <c r="B72" s="12"/>
      <c r="C72" s="36" t="s">
        <v>17</v>
      </c>
      <c r="D72" s="37"/>
      <c r="H72" s="81">
        <f>H70+H66+H59</f>
        <v>0</v>
      </c>
      <c r="I72" s="85">
        <f>I70+I66+I59</f>
        <v>0</v>
      </c>
      <c r="J72" s="81">
        <f>J70+J66+J59</f>
        <v>0</v>
      </c>
    </row>
    <row r="73" spans="2:10" ht="15" thickTop="1" x14ac:dyDescent="0.3">
      <c r="B73" s="12"/>
      <c r="C73" s="12"/>
      <c r="H73" s="50"/>
      <c r="I73" s="50"/>
      <c r="J73" s="50"/>
    </row>
    <row r="74" spans="2:10" ht="18" x14ac:dyDescent="0.3">
      <c r="B74" s="34" t="s">
        <v>81</v>
      </c>
      <c r="C74" s="10"/>
      <c r="H74" s="50"/>
      <c r="I74" s="50"/>
      <c r="J74" s="50"/>
    </row>
    <row r="75" spans="2:10" x14ac:dyDescent="0.3">
      <c r="B75" s="12"/>
      <c r="C75" s="12"/>
      <c r="H75" s="50"/>
      <c r="I75" s="50"/>
      <c r="J75" s="50"/>
    </row>
    <row r="76" spans="2:10" ht="15.6" x14ac:dyDescent="0.3">
      <c r="B76" s="12"/>
      <c r="C76" s="36" t="s">
        <v>85</v>
      </c>
      <c r="H76" s="51" t="s">
        <v>211</v>
      </c>
      <c r="I76" s="83" t="s">
        <v>210</v>
      </c>
      <c r="J76" s="51" t="s">
        <v>212</v>
      </c>
    </row>
    <row r="77" spans="2:10" ht="18" customHeight="1" thickBot="1" x14ac:dyDescent="0.35">
      <c r="B77" s="12"/>
      <c r="C77" s="41" t="s">
        <v>162</v>
      </c>
      <c r="D77" s="178" t="s">
        <v>190</v>
      </c>
      <c r="E77" s="179"/>
      <c r="H77" s="98">
        <f>'Amended 6'!J77</f>
        <v>0</v>
      </c>
      <c r="I77" s="102"/>
      <c r="J77" s="100">
        <f>H77+I77</f>
        <v>0</v>
      </c>
    </row>
    <row r="78" spans="2:10" ht="18" customHeight="1" thickBot="1" x14ac:dyDescent="0.35">
      <c r="B78" s="12"/>
      <c r="C78" s="41" t="s">
        <v>169</v>
      </c>
      <c r="D78" s="178" t="s">
        <v>166</v>
      </c>
      <c r="E78" s="179"/>
      <c r="H78" s="98">
        <f>'Amended 6'!J78</f>
        <v>0</v>
      </c>
      <c r="I78" s="107"/>
      <c r="J78" s="100">
        <f>H78+I78</f>
        <v>0</v>
      </c>
    </row>
    <row r="79" spans="2:10" ht="18" customHeight="1" thickBot="1" x14ac:dyDescent="0.35">
      <c r="B79" s="12"/>
      <c r="C79" s="41" t="s">
        <v>170</v>
      </c>
      <c r="D79" s="41"/>
      <c r="E79" s="41"/>
      <c r="F79" s="70">
        <f>'New Project'!F71</f>
        <v>0</v>
      </c>
      <c r="H79" s="98">
        <f>'Amended 6'!J79</f>
        <v>0</v>
      </c>
      <c r="I79" s="107"/>
      <c r="J79" s="100">
        <f>H79+I79</f>
        <v>0</v>
      </c>
    </row>
    <row r="80" spans="2:10" ht="18" customHeight="1" thickBot="1" x14ac:dyDescent="0.35">
      <c r="B80" s="12"/>
      <c r="C80" s="41" t="s">
        <v>171</v>
      </c>
      <c r="D80" s="41"/>
      <c r="E80" s="41"/>
      <c r="F80" s="70" t="str">
        <f>'New Project'!F72</f>
        <v/>
      </c>
      <c r="H80" s="98">
        <f>'Amended 6'!J80</f>
        <v>0</v>
      </c>
      <c r="I80" s="107"/>
      <c r="J80" s="100">
        <f>H80+I80</f>
        <v>0</v>
      </c>
    </row>
    <row r="81" spans="2:10" ht="18" customHeight="1" thickBot="1" x14ac:dyDescent="0.35">
      <c r="B81" s="12"/>
      <c r="C81" s="41" t="s">
        <v>172</v>
      </c>
      <c r="D81" s="41"/>
      <c r="E81" s="41"/>
      <c r="F81" s="70" t="str">
        <f>'New Project'!F73</f>
        <v/>
      </c>
      <c r="H81" s="98">
        <f>'Amended 6'!J81</f>
        <v>0</v>
      </c>
      <c r="I81" s="107"/>
      <c r="J81" s="100">
        <f>H81+I81</f>
        <v>0</v>
      </c>
    </row>
    <row r="82" spans="2:10" ht="18" customHeight="1" thickBot="1" x14ac:dyDescent="0.35">
      <c r="B82" s="12"/>
      <c r="C82" s="40"/>
      <c r="D82" s="2" t="s">
        <v>77</v>
      </c>
      <c r="H82" s="111">
        <f>SUM(H77:H81)</f>
        <v>0</v>
      </c>
      <c r="I82" s="113">
        <f>SUM(I77:I81)</f>
        <v>0</v>
      </c>
      <c r="J82" s="114">
        <f>SUM(J77:J81)</f>
        <v>0</v>
      </c>
    </row>
    <row r="83" spans="2:10" ht="15.6" x14ac:dyDescent="0.3">
      <c r="B83" s="12"/>
      <c r="C83" s="36" t="s">
        <v>149</v>
      </c>
      <c r="H83" s="105"/>
      <c r="I83" s="105"/>
      <c r="J83" s="105"/>
    </row>
    <row r="84" spans="2:10" ht="15.6" x14ac:dyDescent="0.3">
      <c r="B84" s="12"/>
      <c r="C84" s="36"/>
      <c r="D84" s="36" t="s">
        <v>150</v>
      </c>
      <c r="H84" s="105"/>
      <c r="I84" s="105"/>
      <c r="J84" s="105"/>
    </row>
    <row r="85" spans="2:10" ht="18" customHeight="1" thickBot="1" x14ac:dyDescent="0.35">
      <c r="B85" s="12"/>
      <c r="C85" s="41" t="s">
        <v>162</v>
      </c>
      <c r="D85" s="41"/>
      <c r="E85" s="41"/>
      <c r="F85" s="66" t="str">
        <f>'New Project'!$F$77</f>
        <v/>
      </c>
      <c r="H85" s="106">
        <f>'Amended 6'!J85</f>
        <v>0</v>
      </c>
      <c r="I85" s="102"/>
      <c r="J85" s="101">
        <f>H85+I85</f>
        <v>0</v>
      </c>
    </row>
    <row r="86" spans="2:10" ht="18" customHeight="1" thickBot="1" x14ac:dyDescent="0.35">
      <c r="B86" s="12"/>
      <c r="C86" s="41" t="s">
        <v>169</v>
      </c>
      <c r="F86" s="66" t="str">
        <f>'New Project'!$F$77</f>
        <v/>
      </c>
      <c r="H86" s="106">
        <f>'Amended 6'!J86</f>
        <v>0</v>
      </c>
      <c r="I86" s="102"/>
      <c r="J86" s="100">
        <f>H86+I86</f>
        <v>0</v>
      </c>
    </row>
    <row r="87" spans="2:10" ht="18" customHeight="1" thickBot="1" x14ac:dyDescent="0.35">
      <c r="B87" s="12"/>
      <c r="C87" s="41" t="s">
        <v>170</v>
      </c>
      <c r="F87" s="66" t="str">
        <f>'New Project'!$F$77</f>
        <v/>
      </c>
      <c r="H87" s="106">
        <f>'Amended 6'!J87</f>
        <v>0</v>
      </c>
      <c r="I87" s="102"/>
      <c r="J87" s="100">
        <f>H87+I87</f>
        <v>0</v>
      </c>
    </row>
    <row r="88" spans="2:10" ht="18" customHeight="1" thickBot="1" x14ac:dyDescent="0.35">
      <c r="B88" s="12"/>
      <c r="C88" s="40"/>
      <c r="D88" s="2" t="s">
        <v>501</v>
      </c>
      <c r="H88" s="111">
        <f>SUM(H85:H87)</f>
        <v>0</v>
      </c>
      <c r="I88" s="113">
        <f>SUM(I85:I87)</f>
        <v>0</v>
      </c>
      <c r="J88" s="114">
        <f>SUM(J85:J87)</f>
        <v>0</v>
      </c>
    </row>
    <row r="89" spans="2:10" ht="15.6" x14ac:dyDescent="0.3">
      <c r="B89" s="12"/>
      <c r="C89" s="36" t="s">
        <v>89</v>
      </c>
      <c r="H89" s="105"/>
      <c r="I89" s="105"/>
      <c r="J89" s="105"/>
    </row>
    <row r="90" spans="2:10" ht="18" customHeight="1" thickBot="1" x14ac:dyDescent="0.35">
      <c r="B90" s="12"/>
      <c r="C90" s="40" t="s">
        <v>151</v>
      </c>
      <c r="H90" s="106">
        <f>'Amended 6'!J90</f>
        <v>0</v>
      </c>
      <c r="I90" s="102"/>
      <c r="J90" s="101">
        <f>H90+I90</f>
        <v>0</v>
      </c>
    </row>
    <row r="91" spans="2:10" ht="18" customHeight="1" thickBot="1" x14ac:dyDescent="0.35">
      <c r="B91" s="12"/>
      <c r="C91" s="40" t="s">
        <v>86</v>
      </c>
      <c r="H91" s="106">
        <f>'Amended 6'!J91</f>
        <v>0</v>
      </c>
      <c r="I91" s="107"/>
      <c r="J91" s="100">
        <f>H91+I91</f>
        <v>0</v>
      </c>
    </row>
    <row r="92" spans="2:10" ht="18" customHeight="1" thickBot="1" x14ac:dyDescent="0.35">
      <c r="B92" s="12"/>
      <c r="C92" s="40" t="s">
        <v>87</v>
      </c>
      <c r="H92" s="106">
        <f>'Amended 6'!J92</f>
        <v>0</v>
      </c>
      <c r="I92" s="107"/>
      <c r="J92" s="100">
        <f>H92+I92</f>
        <v>0</v>
      </c>
    </row>
    <row r="93" spans="2:10" ht="18" customHeight="1" thickBot="1" x14ac:dyDescent="0.35">
      <c r="B93" s="12"/>
      <c r="C93" s="40" t="s">
        <v>88</v>
      </c>
      <c r="H93" s="106">
        <f>'Amended 6'!J93</f>
        <v>0</v>
      </c>
      <c r="I93" s="107"/>
      <c r="J93" s="100">
        <f>H93+I93</f>
        <v>0</v>
      </c>
    </row>
    <row r="94" spans="2:10" ht="18" customHeight="1" thickBot="1" x14ac:dyDescent="0.35">
      <c r="B94" s="12"/>
      <c r="C94" s="40"/>
      <c r="D94" s="2" t="s">
        <v>80</v>
      </c>
      <c r="H94" s="111">
        <f>SUM(H90:H93)</f>
        <v>0</v>
      </c>
      <c r="I94" s="113">
        <f>SUM(I90:I93)</f>
        <v>0</v>
      </c>
      <c r="J94" s="114">
        <f>SUM(J90:J93)</f>
        <v>0</v>
      </c>
    </row>
    <row r="95" spans="2:10" ht="18" customHeight="1" thickBot="1" x14ac:dyDescent="0.35">
      <c r="B95" s="12"/>
      <c r="C95" s="40"/>
      <c r="D95" s="2"/>
      <c r="E95" s="37" t="s">
        <v>161</v>
      </c>
      <c r="H95" s="116">
        <f>H94+H88+H82</f>
        <v>0</v>
      </c>
      <c r="I95" s="117">
        <f>I94+I88+I82</f>
        <v>0</v>
      </c>
      <c r="J95" s="118">
        <f>J94+J88+J82</f>
        <v>0</v>
      </c>
    </row>
    <row r="96" spans="2:10" ht="16.2" thickTop="1" x14ac:dyDescent="0.3">
      <c r="B96" s="12"/>
      <c r="C96" s="36" t="s">
        <v>227</v>
      </c>
      <c r="H96" s="105"/>
      <c r="I96" s="105"/>
      <c r="J96" s="105"/>
    </row>
    <row r="97" spans="2:10" ht="18" customHeight="1" thickBot="1" x14ac:dyDescent="0.35">
      <c r="B97" s="12"/>
      <c r="C97" s="40" t="s">
        <v>160</v>
      </c>
      <c r="H97" s="106">
        <f>'Amended 6'!J97</f>
        <v>0</v>
      </c>
      <c r="I97" s="102"/>
      <c r="J97" s="101">
        <f>H97+I97</f>
        <v>0</v>
      </c>
    </row>
    <row r="98" spans="2:10" ht="18" customHeight="1" thickBot="1" x14ac:dyDescent="0.35">
      <c r="B98" s="12"/>
      <c r="C98" s="40"/>
      <c r="D98" s="2" t="s">
        <v>90</v>
      </c>
      <c r="H98" s="111">
        <f>SUM(H97)</f>
        <v>0</v>
      </c>
      <c r="I98" s="113">
        <f>SUM(I97)</f>
        <v>0</v>
      </c>
      <c r="J98" s="114">
        <f>SUM(J97)</f>
        <v>0</v>
      </c>
    </row>
    <row r="99" spans="2:10" ht="15.6" x14ac:dyDescent="0.3">
      <c r="B99" s="12"/>
      <c r="C99" s="40"/>
      <c r="D99" s="2"/>
      <c r="H99" s="52"/>
      <c r="I99" s="52"/>
      <c r="J99" s="52"/>
    </row>
    <row r="100" spans="2:10" ht="18.600000000000001" thickBot="1" x14ac:dyDescent="0.4">
      <c r="C100" s="35" t="s">
        <v>228</v>
      </c>
      <c r="H100" s="81">
        <f>H98+H95</f>
        <v>0</v>
      </c>
      <c r="I100" s="85">
        <f>I98+I95</f>
        <v>0</v>
      </c>
      <c r="J100" s="81">
        <f>J98+J95</f>
        <v>0</v>
      </c>
    </row>
    <row r="101" spans="2:10" ht="15" thickTop="1" x14ac:dyDescent="0.3">
      <c r="J101" s="67" t="str">
        <f>IF(J100=J72,"","Error: Section III doesn't equal Section IV.")</f>
        <v/>
      </c>
    </row>
    <row r="104" spans="2:10" x14ac:dyDescent="0.3">
      <c r="J104" s="14" t="str">
        <f>D7</f>
        <v/>
      </c>
    </row>
    <row r="105" spans="2:10" x14ac:dyDescent="0.3">
      <c r="J105" s="14">
        <f>J8</f>
        <v>0</v>
      </c>
    </row>
    <row r="106" spans="2:10" ht="25.5" customHeight="1" x14ac:dyDescent="0.3">
      <c r="B106" s="180" t="s">
        <v>175</v>
      </c>
      <c r="C106" s="181"/>
      <c r="D106" s="181"/>
      <c r="E106" s="181"/>
      <c r="F106" s="181"/>
      <c r="G106" s="181"/>
    </row>
    <row r="108" spans="2:10" ht="15.6" x14ac:dyDescent="0.3">
      <c r="C108" s="37" t="s">
        <v>91</v>
      </c>
      <c r="D108" s="37"/>
      <c r="E108" s="37"/>
      <c r="F108" s="37"/>
      <c r="G108" s="37"/>
      <c r="H108" s="37"/>
      <c r="I108" s="37"/>
      <c r="J108" s="37"/>
    </row>
    <row r="109" spans="2:10" ht="15.6" x14ac:dyDescent="0.3">
      <c r="C109" s="37"/>
      <c r="D109" s="37"/>
      <c r="E109" s="37"/>
      <c r="F109" s="37"/>
      <c r="G109" s="37"/>
      <c r="H109" s="37"/>
      <c r="I109" s="37"/>
      <c r="J109" s="37"/>
    </row>
    <row r="110" spans="2:10" ht="15.6" x14ac:dyDescent="0.3">
      <c r="C110" s="37" t="s">
        <v>92</v>
      </c>
      <c r="D110" s="37"/>
      <c r="E110" s="37"/>
      <c r="F110" s="182" t="str">
        <f>D7</f>
        <v/>
      </c>
      <c r="G110" s="182"/>
      <c r="H110" s="182"/>
      <c r="I110" s="182"/>
      <c r="J110" s="182"/>
    </row>
    <row r="111" spans="2:10" ht="15.6" x14ac:dyDescent="0.3">
      <c r="C111" s="37" t="s">
        <v>204</v>
      </c>
      <c r="D111" s="37"/>
      <c r="E111" s="37"/>
      <c r="F111" s="37"/>
      <c r="G111" s="37"/>
      <c r="H111" s="37"/>
      <c r="I111" s="37"/>
      <c r="J111" s="37"/>
    </row>
    <row r="112" spans="2:10" ht="15.6" x14ac:dyDescent="0.3">
      <c r="C112" s="37"/>
      <c r="D112" s="37"/>
      <c r="E112" s="37"/>
      <c r="F112" s="37"/>
      <c r="G112" s="37"/>
      <c r="H112" s="37"/>
      <c r="I112" s="37"/>
      <c r="J112" s="37"/>
    </row>
    <row r="113" spans="3:10" ht="15.6" x14ac:dyDescent="0.3">
      <c r="C113" s="43" t="s">
        <v>93</v>
      </c>
      <c r="D113" s="37" t="s">
        <v>94</v>
      </c>
      <c r="E113" s="37"/>
      <c r="F113" s="37"/>
      <c r="G113" s="37"/>
      <c r="H113" s="37"/>
      <c r="I113" s="37"/>
      <c r="J113" s="37"/>
    </row>
    <row r="114" spans="3:10" ht="15.6" x14ac:dyDescent="0.3">
      <c r="C114" s="37" t="s">
        <v>173</v>
      </c>
      <c r="D114" s="37"/>
      <c r="E114" s="37"/>
      <c r="F114" s="37"/>
      <c r="G114" s="37"/>
      <c r="H114" s="37"/>
      <c r="I114" s="37"/>
      <c r="J114" s="37"/>
    </row>
    <row r="115" spans="3:10" ht="15.6" x14ac:dyDescent="0.3">
      <c r="C115" s="37" t="s">
        <v>174</v>
      </c>
      <c r="D115" s="37"/>
      <c r="E115" s="37"/>
      <c r="F115" s="37"/>
      <c r="G115" s="37"/>
      <c r="H115" s="62">
        <f>J94</f>
        <v>0</v>
      </c>
      <c r="I115" s="37" t="s">
        <v>229</v>
      </c>
      <c r="J115" s="37"/>
    </row>
    <row r="116" spans="3:10" ht="15.6" x14ac:dyDescent="0.3">
      <c r="C116" s="37" t="s">
        <v>230</v>
      </c>
      <c r="D116" s="37"/>
      <c r="E116" s="37"/>
      <c r="F116" s="37"/>
      <c r="G116" s="37"/>
      <c r="H116" s="37"/>
      <c r="I116" s="37"/>
      <c r="J116" s="37"/>
    </row>
    <row r="117" spans="3:10" ht="15.6" x14ac:dyDescent="0.3">
      <c r="C117" s="37" t="s">
        <v>176</v>
      </c>
      <c r="D117" s="37"/>
      <c r="E117" s="37"/>
      <c r="F117" s="37"/>
      <c r="G117" s="37"/>
      <c r="H117" s="37"/>
      <c r="I117" s="37"/>
      <c r="J117" s="37"/>
    </row>
    <row r="118" spans="3:10" ht="15.6" x14ac:dyDescent="0.3">
      <c r="C118" s="37" t="s">
        <v>177</v>
      </c>
      <c r="D118" s="37"/>
      <c r="E118" s="37"/>
      <c r="F118" s="37"/>
      <c r="G118" s="37"/>
      <c r="H118" s="37"/>
      <c r="I118" s="37"/>
      <c r="J118" s="37"/>
    </row>
    <row r="119" spans="3:10" ht="15.6" x14ac:dyDescent="0.3">
      <c r="C119" s="37" t="s">
        <v>178</v>
      </c>
      <c r="D119" s="37"/>
      <c r="E119" s="37"/>
      <c r="F119" s="37"/>
      <c r="G119" s="37"/>
      <c r="H119" s="183"/>
      <c r="I119" s="184"/>
      <c r="J119" s="37" t="s">
        <v>186</v>
      </c>
    </row>
    <row r="120" spans="3:10" ht="15.6" x14ac:dyDescent="0.3">
      <c r="C120" s="37"/>
      <c r="D120" s="37"/>
      <c r="E120" s="37"/>
      <c r="F120" s="37"/>
      <c r="G120" s="37"/>
      <c r="H120" s="37"/>
      <c r="I120" s="37"/>
      <c r="J120" s="37"/>
    </row>
    <row r="121" spans="3:10" ht="15.6" x14ac:dyDescent="0.3">
      <c r="C121" s="37"/>
      <c r="D121" s="37" t="s">
        <v>95</v>
      </c>
      <c r="E121" s="37"/>
      <c r="F121" s="37"/>
      <c r="G121" s="37"/>
      <c r="H121" s="37"/>
      <c r="I121" s="37"/>
      <c r="J121" s="37"/>
    </row>
    <row r="122" spans="3:10" ht="15.6" x14ac:dyDescent="0.3">
      <c r="C122" s="37"/>
      <c r="D122" s="37" t="s">
        <v>497</v>
      </c>
      <c r="E122" s="37"/>
      <c r="F122" s="37"/>
      <c r="G122" s="37"/>
      <c r="H122" s="37"/>
      <c r="I122" s="37"/>
      <c r="J122" s="37"/>
    </row>
    <row r="123" spans="3:10" ht="15.6" x14ac:dyDescent="0.3">
      <c r="C123" s="37"/>
      <c r="D123" s="37"/>
      <c r="E123" s="37"/>
      <c r="F123" s="37"/>
      <c r="G123" s="37"/>
      <c r="H123" s="37"/>
      <c r="I123" s="37"/>
      <c r="J123" s="37"/>
    </row>
    <row r="124" spans="3:10" ht="15.6" x14ac:dyDescent="0.3">
      <c r="C124" s="37"/>
      <c r="D124" s="37" t="s">
        <v>96</v>
      </c>
      <c r="E124" s="37"/>
      <c r="F124" s="37"/>
      <c r="G124" s="37"/>
      <c r="H124" s="37"/>
      <c r="I124" s="37"/>
      <c r="J124" s="37"/>
    </row>
    <row r="125" spans="3:10" ht="15.6" x14ac:dyDescent="0.3">
      <c r="C125" s="37"/>
      <c r="D125" s="37" t="s">
        <v>498</v>
      </c>
      <c r="E125" s="37"/>
      <c r="F125" s="37"/>
      <c r="G125" s="37"/>
      <c r="H125" s="37"/>
      <c r="I125" s="37"/>
      <c r="J125" s="37"/>
    </row>
    <row r="126" spans="3:10" ht="15.6" x14ac:dyDescent="0.3">
      <c r="C126" s="37"/>
      <c r="D126" s="37" t="s">
        <v>499</v>
      </c>
      <c r="E126" s="37"/>
      <c r="F126" s="37"/>
      <c r="G126" s="37"/>
      <c r="H126" s="37"/>
      <c r="I126" s="37"/>
      <c r="J126" s="37"/>
    </row>
    <row r="127" spans="3:10" ht="15.6" x14ac:dyDescent="0.3">
      <c r="C127" s="37"/>
      <c r="D127" s="37"/>
      <c r="E127" s="37"/>
      <c r="F127" s="37"/>
      <c r="G127" s="37"/>
      <c r="H127" s="37"/>
      <c r="I127" s="37"/>
      <c r="J127" s="37"/>
    </row>
    <row r="128" spans="3:10" ht="15.6" x14ac:dyDescent="0.3">
      <c r="C128" s="43" t="s">
        <v>98</v>
      </c>
      <c r="D128" s="37" t="s">
        <v>99</v>
      </c>
      <c r="E128" s="37"/>
      <c r="F128" s="37"/>
      <c r="G128" s="37"/>
      <c r="H128" s="37"/>
      <c r="I128" s="37"/>
      <c r="J128" s="37"/>
    </row>
    <row r="129" spans="3:10" ht="15.6" x14ac:dyDescent="0.3">
      <c r="C129" s="37" t="s">
        <v>179</v>
      </c>
      <c r="D129" s="37"/>
      <c r="E129" s="37"/>
      <c r="F129" s="37"/>
      <c r="G129" s="37"/>
      <c r="H129" s="37"/>
      <c r="I129" s="37"/>
      <c r="J129" s="37"/>
    </row>
    <row r="130" spans="3:10" ht="15.6" x14ac:dyDescent="0.3">
      <c r="C130" s="37" t="s">
        <v>180</v>
      </c>
      <c r="D130" s="37"/>
      <c r="E130" s="37"/>
      <c r="F130" s="37"/>
      <c r="G130" s="37"/>
      <c r="H130" s="37"/>
      <c r="I130" s="37"/>
      <c r="J130" s="37"/>
    </row>
    <row r="131" spans="3:10" ht="15.6" x14ac:dyDescent="0.3">
      <c r="C131" s="37"/>
      <c r="D131" s="37"/>
      <c r="E131" s="37"/>
      <c r="F131" s="37"/>
      <c r="G131" s="37"/>
      <c r="H131" s="37"/>
      <c r="I131" s="37"/>
      <c r="J131" s="37"/>
    </row>
    <row r="132" spans="3:10" ht="15.6" x14ac:dyDescent="0.3">
      <c r="C132" s="43" t="s">
        <v>100</v>
      </c>
      <c r="D132" s="37" t="s">
        <v>101</v>
      </c>
      <c r="E132" s="37"/>
      <c r="F132" s="37"/>
      <c r="G132" s="37"/>
      <c r="H132" s="37"/>
      <c r="I132" s="37"/>
      <c r="J132" s="37"/>
    </row>
    <row r="133" spans="3:10" ht="15.6" x14ac:dyDescent="0.3">
      <c r="C133" s="37" t="s">
        <v>181</v>
      </c>
      <c r="D133" s="37"/>
      <c r="E133" s="37"/>
      <c r="F133" s="37"/>
      <c r="G133" s="37"/>
      <c r="H133" s="37"/>
      <c r="I133" s="37"/>
      <c r="J133" s="37"/>
    </row>
    <row r="134" spans="3:10" ht="15.6" x14ac:dyDescent="0.3">
      <c r="C134" s="37" t="s">
        <v>182</v>
      </c>
      <c r="D134" s="37"/>
      <c r="E134" s="37"/>
      <c r="F134" s="37"/>
      <c r="G134" s="37"/>
      <c r="H134" s="37"/>
      <c r="I134" s="37"/>
      <c r="J134" s="37"/>
    </row>
    <row r="135" spans="3:10" ht="15.6" x14ac:dyDescent="0.3">
      <c r="C135" s="37" t="s">
        <v>183</v>
      </c>
      <c r="D135" s="37"/>
      <c r="E135" s="37"/>
      <c r="F135" s="37"/>
      <c r="G135" s="37"/>
      <c r="H135" s="37"/>
      <c r="I135" s="37"/>
      <c r="J135" s="37"/>
    </row>
    <row r="136" spans="3:10" ht="15.6" x14ac:dyDescent="0.3">
      <c r="C136" s="37"/>
      <c r="D136" s="37"/>
      <c r="E136" s="37"/>
      <c r="F136" s="37"/>
      <c r="G136" s="37"/>
      <c r="H136" s="37"/>
      <c r="I136" s="37"/>
      <c r="J136" s="37"/>
    </row>
    <row r="137" spans="3:10" ht="15.6" x14ac:dyDescent="0.3">
      <c r="C137" s="43" t="s">
        <v>102</v>
      </c>
      <c r="D137" s="37" t="s">
        <v>103</v>
      </c>
      <c r="E137" s="37"/>
      <c r="F137" s="37"/>
      <c r="G137" s="37"/>
      <c r="H137" s="37"/>
      <c r="I137" s="37"/>
      <c r="J137" s="37"/>
    </row>
    <row r="138" spans="3:10" ht="15.6" x14ac:dyDescent="0.3">
      <c r="C138" s="37" t="s">
        <v>205</v>
      </c>
      <c r="D138" s="37"/>
      <c r="E138" s="37"/>
      <c r="F138" s="37"/>
      <c r="G138" s="37"/>
      <c r="H138" s="37"/>
      <c r="I138" s="37"/>
      <c r="J138" s="37"/>
    </row>
    <row r="139" spans="3:10" ht="15.6" x14ac:dyDescent="0.3">
      <c r="C139" s="37" t="s">
        <v>184</v>
      </c>
      <c r="D139" s="37"/>
      <c r="E139" s="37"/>
      <c r="F139" s="37"/>
      <c r="G139" s="37"/>
      <c r="H139" s="37"/>
      <c r="I139" s="37"/>
      <c r="J139" s="37"/>
    </row>
    <row r="140" spans="3:10" ht="15.6" x14ac:dyDescent="0.3">
      <c r="C140" s="37" t="s">
        <v>185</v>
      </c>
      <c r="D140" s="37"/>
      <c r="E140" s="37"/>
      <c r="F140" s="37"/>
      <c r="G140" s="37"/>
      <c r="H140" s="37"/>
      <c r="I140" s="37"/>
      <c r="J140" s="37"/>
    </row>
    <row r="141" spans="3:10" ht="15.6" x14ac:dyDescent="0.3">
      <c r="C141" s="37"/>
      <c r="D141" s="37"/>
      <c r="E141" s="37"/>
      <c r="F141" s="37"/>
      <c r="G141" s="37"/>
      <c r="H141" s="37"/>
      <c r="I141" s="37"/>
      <c r="J141" s="37"/>
    </row>
    <row r="142" spans="3:10" ht="15.6" x14ac:dyDescent="0.3">
      <c r="C142" s="37"/>
      <c r="D142" s="37"/>
      <c r="E142" s="37"/>
      <c r="F142" s="37"/>
      <c r="G142" s="37"/>
      <c r="H142" s="37"/>
      <c r="I142" s="37"/>
      <c r="J142" s="37"/>
    </row>
    <row r="143" spans="3:10" ht="15.6" x14ac:dyDescent="0.3">
      <c r="C143" s="37"/>
      <c r="D143" s="37"/>
      <c r="E143" s="37"/>
      <c r="F143" s="37"/>
      <c r="G143" s="37"/>
      <c r="H143" s="37"/>
      <c r="I143" s="37"/>
      <c r="J143" s="37"/>
    </row>
    <row r="144" spans="3:10" ht="15.6" x14ac:dyDescent="0.3">
      <c r="C144" s="37"/>
      <c r="D144" s="37"/>
      <c r="E144" s="37"/>
      <c r="F144" s="37"/>
      <c r="G144" s="173" t="str">
        <f>IF(J100=J72,"","Error: Section III doesn't equal Section IV.")</f>
        <v/>
      </c>
      <c r="H144" s="174"/>
      <c r="I144" s="174"/>
      <c r="J144" s="174"/>
    </row>
    <row r="145" spans="3:10" ht="15.6" x14ac:dyDescent="0.3">
      <c r="C145" s="37"/>
      <c r="D145" s="37"/>
      <c r="E145" s="37"/>
      <c r="F145" s="37"/>
      <c r="G145" s="37" t="s">
        <v>104</v>
      </c>
      <c r="H145" s="37"/>
      <c r="I145" s="37"/>
      <c r="J145" s="37"/>
    </row>
    <row r="146" spans="3:10" ht="15.6" x14ac:dyDescent="0.3">
      <c r="C146" s="37"/>
      <c r="D146" s="37"/>
      <c r="E146" s="37"/>
      <c r="F146" s="37"/>
      <c r="G146" s="37"/>
      <c r="H146" s="37"/>
      <c r="I146" s="37"/>
      <c r="J146" s="37"/>
    </row>
    <row r="147" spans="3:10" ht="15.6" x14ac:dyDescent="0.3">
      <c r="C147" s="37"/>
      <c r="D147" s="37"/>
      <c r="E147" s="37"/>
      <c r="F147" s="37"/>
      <c r="G147" s="37"/>
      <c r="H147" s="37"/>
      <c r="I147" s="37"/>
      <c r="J147" s="37"/>
    </row>
    <row r="148" spans="3:10" ht="15.6" x14ac:dyDescent="0.3">
      <c r="C148" s="37"/>
      <c r="D148" s="37"/>
      <c r="E148" s="37"/>
      <c r="F148" s="37"/>
      <c r="G148" s="37"/>
      <c r="H148" s="37"/>
      <c r="I148" s="37"/>
      <c r="J148" s="37"/>
    </row>
    <row r="149" spans="3:10" ht="15.6" x14ac:dyDescent="0.3">
      <c r="C149" s="37"/>
      <c r="D149" s="37"/>
      <c r="E149" s="37"/>
      <c r="F149" s="37"/>
      <c r="G149" s="37"/>
      <c r="H149" s="37"/>
      <c r="I149" s="37"/>
      <c r="J149" s="37"/>
    </row>
    <row r="150" spans="3:10" ht="15.6" x14ac:dyDescent="0.3">
      <c r="C150" s="37"/>
      <c r="D150" s="37"/>
      <c r="E150" s="37"/>
      <c r="F150" s="37"/>
      <c r="G150" s="173" t="str">
        <f>IF(J100=J72,"","Error: Section III doesn't equal Section IV.")</f>
        <v/>
      </c>
      <c r="H150" s="174"/>
      <c r="I150" s="174"/>
      <c r="J150" s="174"/>
    </row>
    <row r="151" spans="3:10" ht="15.6" x14ac:dyDescent="0.3">
      <c r="C151" s="37"/>
      <c r="D151" s="37"/>
      <c r="E151" s="37"/>
      <c r="F151" s="37"/>
      <c r="G151" s="37" t="s">
        <v>105</v>
      </c>
      <c r="H151" s="37"/>
      <c r="I151" s="37"/>
      <c r="J151" s="37"/>
    </row>
    <row r="162" spans="2:10" x14ac:dyDescent="0.3">
      <c r="J162" s="14" t="str">
        <f>D7</f>
        <v/>
      </c>
    </row>
    <row r="163" spans="2:10" x14ac:dyDescent="0.3">
      <c r="J163" s="14">
        <f>J8</f>
        <v>0</v>
      </c>
    </row>
    <row r="164" spans="2:10" ht="18" x14ac:dyDescent="0.3">
      <c r="B164" s="180" t="s">
        <v>192</v>
      </c>
      <c r="C164" s="181"/>
      <c r="D164" s="181"/>
      <c r="E164" s="181"/>
      <c r="F164" s="181"/>
      <c r="G164" s="181"/>
      <c r="H164" s="181"/>
      <c r="I164" s="181"/>
    </row>
    <row r="166" spans="2:10" x14ac:dyDescent="0.3">
      <c r="C166" s="1" t="s">
        <v>106</v>
      </c>
    </row>
    <row r="167" spans="2:10" x14ac:dyDescent="0.3">
      <c r="D167" t="s">
        <v>213</v>
      </c>
      <c r="I167" s="53">
        <f>J8</f>
        <v>0</v>
      </c>
    </row>
    <row r="168" spans="2:10" x14ac:dyDescent="0.3">
      <c r="C168" t="s">
        <v>187</v>
      </c>
      <c r="D168" s="167" t="str">
        <f>D7</f>
        <v/>
      </c>
      <c r="E168" s="167"/>
      <c r="F168" s="167"/>
      <c r="G168" s="167"/>
      <c r="H168" t="s">
        <v>188</v>
      </c>
    </row>
    <row r="169" spans="2:10" x14ac:dyDescent="0.3">
      <c r="C169" t="s">
        <v>189</v>
      </c>
      <c r="E169" s="46">
        <f>J77+J78</f>
        <v>0</v>
      </c>
      <c r="F169" t="s">
        <v>206</v>
      </c>
    </row>
    <row r="171" spans="2:10" ht="20.100000000000001" customHeight="1" x14ac:dyDescent="0.3">
      <c r="G171" t="s">
        <v>107</v>
      </c>
      <c r="H171" s="175"/>
      <c r="I171" s="175"/>
      <c r="J171" s="175"/>
    </row>
    <row r="172" spans="2:10" ht="20.100000000000001" customHeight="1" x14ac:dyDescent="0.3">
      <c r="G172" t="s">
        <v>108</v>
      </c>
      <c r="H172" s="185"/>
      <c r="I172" s="185"/>
      <c r="J172" s="185"/>
    </row>
    <row r="173" spans="2:10" ht="20.100000000000001" customHeight="1" x14ac:dyDescent="0.3">
      <c r="G173" t="s">
        <v>109</v>
      </c>
      <c r="H173" s="185"/>
      <c r="I173" s="185"/>
      <c r="J173" s="185"/>
    </row>
    <row r="174" spans="2:10" ht="20.100000000000001" customHeight="1" x14ac:dyDescent="0.3"/>
    <row r="175" spans="2:10" x14ac:dyDescent="0.3">
      <c r="B175" s="186" t="s">
        <v>110</v>
      </c>
      <c r="C175" s="186"/>
      <c r="D175" s="186"/>
      <c r="E175" s="186"/>
      <c r="F175" s="186"/>
      <c r="G175" s="186"/>
      <c r="H175" s="186"/>
      <c r="I175" s="186"/>
      <c r="J175" s="186"/>
    </row>
    <row r="177" spans="2:10" x14ac:dyDescent="0.3">
      <c r="C177" s="1" t="s">
        <v>111</v>
      </c>
    </row>
    <row r="178" spans="2:10" x14ac:dyDescent="0.3">
      <c r="D178" t="s">
        <v>413</v>
      </c>
    </row>
    <row r="179" spans="2:10" x14ac:dyDescent="0.3">
      <c r="C179" t="s">
        <v>414</v>
      </c>
      <c r="I179" s="49">
        <f>J250</f>
        <v>0</v>
      </c>
    </row>
    <row r="180" spans="2:10" x14ac:dyDescent="0.3">
      <c r="C180" t="s">
        <v>112</v>
      </c>
    </row>
    <row r="181" spans="2:10" x14ac:dyDescent="0.3">
      <c r="C181" t="s">
        <v>113</v>
      </c>
    </row>
    <row r="182" spans="2:10" x14ac:dyDescent="0.3">
      <c r="C182" t="s">
        <v>114</v>
      </c>
    </row>
    <row r="185" spans="2:10" ht="20.100000000000001" customHeight="1" x14ac:dyDescent="0.3">
      <c r="G185" t="s">
        <v>107</v>
      </c>
      <c r="H185" s="175"/>
      <c r="I185" s="175"/>
      <c r="J185" s="175"/>
    </row>
    <row r="186" spans="2:10" ht="20.100000000000001" customHeight="1" x14ac:dyDescent="0.3">
      <c r="G186" t="s">
        <v>108</v>
      </c>
      <c r="H186" s="175"/>
      <c r="I186" s="175"/>
      <c r="J186" s="175"/>
    </row>
    <row r="187" spans="2:10" ht="20.100000000000001" customHeight="1" x14ac:dyDescent="0.3">
      <c r="G187" t="s">
        <v>109</v>
      </c>
      <c r="H187" s="175"/>
      <c r="I187" s="175"/>
      <c r="J187" s="175"/>
    </row>
    <row r="189" spans="2:10" ht="15.6" x14ac:dyDescent="0.3">
      <c r="B189" s="47" t="s">
        <v>191</v>
      </c>
    </row>
    <row r="190" spans="2:10" ht="15.6" x14ac:dyDescent="0.3">
      <c r="B190" s="47"/>
    </row>
    <row r="191" spans="2:10" ht="18" x14ac:dyDescent="0.3">
      <c r="B191" s="180" t="s">
        <v>193</v>
      </c>
      <c r="C191" s="181"/>
      <c r="D191" s="181"/>
      <c r="E191" s="181"/>
      <c r="F191" s="181"/>
      <c r="G191" s="181"/>
      <c r="H191" s="181"/>
      <c r="I191" s="181"/>
      <c r="J191" s="181"/>
    </row>
    <row r="192" spans="2:10" x14ac:dyDescent="0.3">
      <c r="C192" t="s">
        <v>115</v>
      </c>
    </row>
    <row r="193" spans="3:13" x14ac:dyDescent="0.3">
      <c r="C193" t="s">
        <v>116</v>
      </c>
    </row>
    <row r="195" spans="3:13" x14ac:dyDescent="0.3">
      <c r="C195" t="s">
        <v>215</v>
      </c>
      <c r="D195" s="175"/>
      <c r="E195" s="175"/>
      <c r="F195" s="175"/>
      <c r="G195" s="175"/>
      <c r="H195" t="s">
        <v>214</v>
      </c>
    </row>
    <row r="196" spans="3:13" x14ac:dyDescent="0.3">
      <c r="C196" t="s">
        <v>216</v>
      </c>
    </row>
    <row r="197" spans="3:13" x14ac:dyDescent="0.3">
      <c r="C197" t="s">
        <v>117</v>
      </c>
    </row>
    <row r="198" spans="3:13" x14ac:dyDescent="0.3">
      <c r="C198" t="s">
        <v>118</v>
      </c>
    </row>
    <row r="199" spans="3:13" x14ac:dyDescent="0.3">
      <c r="C199" t="s">
        <v>119</v>
      </c>
    </row>
    <row r="200" spans="3:13" x14ac:dyDescent="0.3">
      <c r="C200" s="175"/>
      <c r="D200" s="175"/>
      <c r="E200" s="175"/>
      <c r="F200" t="s">
        <v>217</v>
      </c>
    </row>
    <row r="201" spans="3:13" x14ac:dyDescent="0.3">
      <c r="C201" s="175"/>
      <c r="D201" s="175"/>
      <c r="E201" s="175"/>
      <c r="F201" t="s">
        <v>218</v>
      </c>
    </row>
    <row r="202" spans="3:13" x14ac:dyDescent="0.3">
      <c r="C202" t="s">
        <v>120</v>
      </c>
    </row>
    <row r="203" spans="3:13" x14ac:dyDescent="0.3">
      <c r="C203" s="175"/>
      <c r="D203" s="175"/>
      <c r="E203" s="175"/>
      <c r="F203" s="175"/>
      <c r="G203" s="175"/>
      <c r="H203" s="175"/>
      <c r="I203" s="175"/>
      <c r="J203" s="175"/>
    </row>
    <row r="204" spans="3:13" x14ac:dyDescent="0.3">
      <c r="C204" s="175"/>
      <c r="D204" s="175"/>
      <c r="E204" s="175"/>
      <c r="F204" s="175"/>
      <c r="G204" s="175"/>
      <c r="H204" s="175"/>
      <c r="I204" s="175"/>
      <c r="J204" s="175"/>
    </row>
    <row r="206" spans="3:13" x14ac:dyDescent="0.3">
      <c r="J206" s="69" t="s">
        <v>121</v>
      </c>
      <c r="K206" s="14"/>
      <c r="L206" s="14"/>
      <c r="M206" s="14"/>
    </row>
    <row r="207" spans="3:13" x14ac:dyDescent="0.3">
      <c r="J207" s="14"/>
      <c r="K207" s="14"/>
      <c r="L207" s="14"/>
      <c r="M207" s="14"/>
    </row>
    <row r="208" spans="3:13" x14ac:dyDescent="0.3">
      <c r="H208" s="13"/>
      <c r="I208" s="13"/>
      <c r="J208" s="13"/>
    </row>
    <row r="209" spans="2:10" x14ac:dyDescent="0.3">
      <c r="I209" t="s">
        <v>107</v>
      </c>
    </row>
    <row r="220" spans="2:10" x14ac:dyDescent="0.3">
      <c r="J220" s="14" t="str">
        <f>D7</f>
        <v/>
      </c>
    </row>
    <row r="221" spans="2:10" x14ac:dyDescent="0.3">
      <c r="J221" s="14">
        <f>J8</f>
        <v>0</v>
      </c>
    </row>
    <row r="222" spans="2:10" ht="18" customHeight="1" x14ac:dyDescent="0.35">
      <c r="B222" s="188" t="s">
        <v>412</v>
      </c>
      <c r="C222" s="189"/>
      <c r="D222" s="189"/>
      <c r="E222" s="189"/>
      <c r="F222" s="189"/>
      <c r="G222" s="189"/>
      <c r="H222" s="189"/>
      <c r="I222" s="189"/>
      <c r="J222" s="189"/>
    </row>
    <row r="223" spans="2:10" ht="18" customHeight="1" x14ac:dyDescent="0.35">
      <c r="B223" s="188" t="s">
        <v>143</v>
      </c>
      <c r="C223" s="189"/>
      <c r="D223" s="189"/>
      <c r="E223" s="189"/>
      <c r="F223" s="189"/>
      <c r="G223" s="189"/>
      <c r="H223" s="189"/>
      <c r="I223" s="189"/>
      <c r="J223" s="189"/>
    </row>
    <row r="224" spans="2:10" ht="18" customHeight="1" x14ac:dyDescent="0.35">
      <c r="B224" s="188" t="s">
        <v>144</v>
      </c>
      <c r="C224" s="189"/>
      <c r="D224" s="189"/>
      <c r="E224" s="189"/>
      <c r="F224" s="189"/>
      <c r="G224" s="189"/>
      <c r="H224" s="189"/>
      <c r="I224" s="189"/>
      <c r="J224" s="189"/>
    </row>
    <row r="225" spans="2:10" ht="15.6" x14ac:dyDescent="0.3">
      <c r="B225" s="15"/>
      <c r="C225" s="31"/>
      <c r="D225" s="32"/>
      <c r="E225" s="32"/>
      <c r="F225" s="32"/>
      <c r="G225" s="32"/>
      <c r="H225" s="15"/>
      <c r="I225" s="15"/>
      <c r="J225" s="15"/>
    </row>
    <row r="226" spans="2:10" x14ac:dyDescent="0.3">
      <c r="B226" s="30" t="s">
        <v>122</v>
      </c>
      <c r="C226" s="190"/>
      <c r="D226" s="177"/>
      <c r="E226" s="177"/>
      <c r="F226" s="177"/>
      <c r="G226" s="15" t="s">
        <v>123</v>
      </c>
      <c r="H226" s="191">
        <f>D8</f>
        <v>0</v>
      </c>
      <c r="I226" s="192"/>
      <c r="J226" s="192"/>
    </row>
    <row r="227" spans="2:10" x14ac:dyDescent="0.3">
      <c r="B227" s="15"/>
      <c r="C227" s="15"/>
      <c r="D227" s="15"/>
      <c r="E227" s="15"/>
      <c r="F227" s="15"/>
      <c r="G227" s="15"/>
      <c r="H227" s="15"/>
    </row>
    <row r="228" spans="2:10" x14ac:dyDescent="0.3">
      <c r="B228" s="15" t="s">
        <v>124</v>
      </c>
      <c r="C228" s="191" t="str">
        <f>D7</f>
        <v/>
      </c>
      <c r="D228" s="192"/>
      <c r="E228" s="192"/>
      <c r="F228" s="192"/>
      <c r="G228" s="15" t="s">
        <v>125</v>
      </c>
      <c r="H228" s="15"/>
      <c r="I228" s="177"/>
      <c r="J228" s="177"/>
    </row>
    <row r="229" spans="2:10" x14ac:dyDescent="0.3">
      <c r="B229" s="15"/>
      <c r="C229" s="15"/>
      <c r="D229" s="15"/>
      <c r="E229" s="15"/>
      <c r="F229" s="15"/>
      <c r="G229" s="15"/>
      <c r="H229" s="15"/>
      <c r="I229" s="15"/>
      <c r="J229" s="15"/>
    </row>
    <row r="230" spans="2:10" x14ac:dyDescent="0.3">
      <c r="B230" s="15" t="s">
        <v>126</v>
      </c>
      <c r="C230" s="15"/>
      <c r="D230" s="187"/>
      <c r="E230" s="175"/>
      <c r="F230" s="175"/>
      <c r="G230" s="15"/>
      <c r="H230" s="15"/>
      <c r="I230" s="15"/>
      <c r="J230" s="15"/>
    </row>
    <row r="231" spans="2:10" x14ac:dyDescent="0.3">
      <c r="B231" s="15"/>
      <c r="C231" s="15"/>
      <c r="D231" s="15"/>
      <c r="E231" s="15"/>
      <c r="F231" s="15"/>
      <c r="G231" s="15"/>
      <c r="H231" s="15"/>
      <c r="I231" s="15"/>
      <c r="J231" s="15"/>
    </row>
    <row r="232" spans="2:10" x14ac:dyDescent="0.3">
      <c r="B232" s="15"/>
      <c r="C232" s="15"/>
      <c r="D232" s="15"/>
      <c r="E232" s="15"/>
      <c r="F232" s="15"/>
      <c r="G232" s="15"/>
      <c r="H232" s="15"/>
      <c r="I232" s="15"/>
      <c r="J232" s="15"/>
    </row>
    <row r="233" spans="2:10" x14ac:dyDescent="0.3">
      <c r="B233" s="17"/>
      <c r="C233" s="15"/>
      <c r="D233" s="15"/>
      <c r="E233" s="15"/>
      <c r="F233" s="15"/>
      <c r="G233" s="15"/>
      <c r="H233" s="15"/>
      <c r="I233" s="15"/>
      <c r="J233" s="15"/>
    </row>
    <row r="234" spans="2:10" ht="40.200000000000003" x14ac:dyDescent="0.3">
      <c r="B234" s="199" t="s">
        <v>127</v>
      </c>
      <c r="C234" s="200"/>
      <c r="D234" s="201"/>
      <c r="E234" s="18" t="s">
        <v>128</v>
      </c>
      <c r="F234" s="18" t="s">
        <v>129</v>
      </c>
      <c r="G234" s="18" t="s">
        <v>130</v>
      </c>
      <c r="H234" s="18" t="s">
        <v>131</v>
      </c>
      <c r="I234" s="18" t="s">
        <v>132</v>
      </c>
      <c r="J234" s="87" t="s">
        <v>133</v>
      </c>
    </row>
    <row r="235" spans="2:10" x14ac:dyDescent="0.3">
      <c r="B235" s="202"/>
      <c r="C235" s="203"/>
      <c r="D235" s="204"/>
      <c r="E235" s="65" t="str">
        <f>'Amended 6'!E235</f>
        <v>FY</v>
      </c>
      <c r="F235" s="65" t="str">
        <f>'Amended 6'!F235</f>
        <v xml:space="preserve">FY </v>
      </c>
      <c r="G235" s="65" t="str">
        <f>'Amended 6'!G235</f>
        <v xml:space="preserve">FY </v>
      </c>
      <c r="H235" s="65" t="str">
        <f>'Amended 6'!H235</f>
        <v xml:space="preserve">FY </v>
      </c>
      <c r="I235" s="65" t="str">
        <f>'Amended 6'!I235</f>
        <v>FY</v>
      </c>
      <c r="J235" s="20"/>
    </row>
    <row r="236" spans="2:10" x14ac:dyDescent="0.3">
      <c r="B236" s="202"/>
      <c r="C236" s="203"/>
      <c r="D236" s="204"/>
      <c r="E236" s="16"/>
      <c r="F236" s="16"/>
      <c r="G236" s="16"/>
      <c r="H236" s="16"/>
      <c r="I236" s="16"/>
      <c r="J236" s="20"/>
    </row>
    <row r="237" spans="2:10" x14ac:dyDescent="0.3">
      <c r="B237" s="205" t="s">
        <v>136</v>
      </c>
      <c r="C237" s="206"/>
      <c r="D237" s="207"/>
      <c r="E237" s="16"/>
      <c r="F237" s="16"/>
      <c r="G237" s="16"/>
      <c r="H237" s="16"/>
      <c r="I237" s="16"/>
      <c r="J237" s="20"/>
    </row>
    <row r="238" spans="2:10" x14ac:dyDescent="0.3">
      <c r="B238" s="208"/>
      <c r="C238" s="209"/>
      <c r="D238" s="210"/>
      <c r="E238" s="16"/>
      <c r="F238" s="16"/>
      <c r="G238" s="16"/>
      <c r="H238" s="16"/>
      <c r="I238" s="16"/>
      <c r="J238" s="20"/>
    </row>
    <row r="239" spans="2:10" x14ac:dyDescent="0.3">
      <c r="B239" s="20" t="s">
        <v>194</v>
      </c>
      <c r="C239" s="48"/>
      <c r="D239" s="48"/>
      <c r="E239" s="65">
        <f>'Amended 6'!E239</f>
        <v>0</v>
      </c>
      <c r="F239" s="65">
        <f>'Amended 6'!F239</f>
        <v>0</v>
      </c>
      <c r="G239" s="65">
        <f>'Amended 6'!G239</f>
        <v>0</v>
      </c>
      <c r="H239" s="65">
        <f>'Amended 6'!H239</f>
        <v>0</v>
      </c>
      <c r="I239" s="65">
        <f>'Amended 6'!I239</f>
        <v>0</v>
      </c>
      <c r="J239" s="22">
        <f>AVERAGE(E239:I239)</f>
        <v>0</v>
      </c>
    </row>
    <row r="240" spans="2:10" x14ac:dyDescent="0.3">
      <c r="B240" s="202"/>
      <c r="C240" s="203"/>
      <c r="D240" s="204"/>
      <c r="E240" s="16"/>
      <c r="F240" s="16"/>
      <c r="G240" s="16"/>
      <c r="H240" s="16"/>
      <c r="I240" s="16"/>
      <c r="J240" s="22"/>
    </row>
    <row r="241" spans="2:10" x14ac:dyDescent="0.3">
      <c r="B241" s="20" t="s">
        <v>137</v>
      </c>
      <c r="C241" s="48"/>
      <c r="D241" s="48"/>
      <c r="E241" s="16"/>
      <c r="F241" s="16"/>
      <c r="G241" s="16"/>
      <c r="H241" s="16"/>
      <c r="I241" s="16"/>
      <c r="J241" s="22"/>
    </row>
    <row r="242" spans="2:10" x14ac:dyDescent="0.3">
      <c r="B242" s="20" t="s">
        <v>194</v>
      </c>
      <c r="C242" s="48"/>
      <c r="D242" s="48"/>
      <c r="E242" s="65">
        <f>'Amended 6'!E242</f>
        <v>0</v>
      </c>
      <c r="F242" s="65">
        <f>'Amended 6'!F242</f>
        <v>0</v>
      </c>
      <c r="G242" s="65">
        <f>'Amended 6'!G242</f>
        <v>0</v>
      </c>
      <c r="H242" s="65">
        <f>'Amended 6'!H242</f>
        <v>0</v>
      </c>
      <c r="I242" s="65">
        <f>'Amended 6'!I242</f>
        <v>0</v>
      </c>
      <c r="J242" s="22">
        <f t="shared" ref="J242:J249" si="0">AVERAGE(E242:I242)</f>
        <v>0</v>
      </c>
    </row>
    <row r="243" spans="2:10" x14ac:dyDescent="0.3">
      <c r="B243" s="202"/>
      <c r="C243" s="203"/>
      <c r="D243" s="204"/>
      <c r="E243" s="16"/>
      <c r="F243" s="16"/>
      <c r="G243" s="16"/>
      <c r="H243" s="16"/>
      <c r="I243" s="16"/>
      <c r="J243" s="22"/>
    </row>
    <row r="244" spans="2:10" x14ac:dyDescent="0.3">
      <c r="B244" s="20" t="s">
        <v>138</v>
      </c>
      <c r="C244" s="48"/>
      <c r="D244" s="48"/>
      <c r="E244" s="16"/>
      <c r="F244" s="16"/>
      <c r="G244" s="16"/>
      <c r="H244" s="16"/>
      <c r="I244" s="16"/>
      <c r="J244" s="22"/>
    </row>
    <row r="245" spans="2:10" x14ac:dyDescent="0.3">
      <c r="B245" s="20" t="s">
        <v>194</v>
      </c>
      <c r="C245" s="48"/>
      <c r="D245" s="48"/>
      <c r="E245" s="65">
        <f>'Amended 6'!E245</f>
        <v>0</v>
      </c>
      <c r="F245" s="65">
        <f>'Amended 6'!F245</f>
        <v>0</v>
      </c>
      <c r="G245" s="65">
        <f>'Amended 6'!G245</f>
        <v>0</v>
      </c>
      <c r="H245" s="65">
        <f>'Amended 6'!H245</f>
        <v>0</v>
      </c>
      <c r="I245" s="65">
        <f>'Amended 6'!I245</f>
        <v>0</v>
      </c>
      <c r="J245" s="22">
        <f t="shared" si="0"/>
        <v>0</v>
      </c>
    </row>
    <row r="246" spans="2:10" x14ac:dyDescent="0.3">
      <c r="B246" s="20" t="s">
        <v>195</v>
      </c>
      <c r="C246" s="48"/>
      <c r="D246" s="48"/>
      <c r="E246" s="65">
        <f>'Amended 6'!E246</f>
        <v>0</v>
      </c>
      <c r="F246" s="65">
        <f>'Amended 6'!F246</f>
        <v>0</v>
      </c>
      <c r="G246" s="65">
        <f>'Amended 6'!G246</f>
        <v>0</v>
      </c>
      <c r="H246" s="65">
        <f>'Amended 6'!H246</f>
        <v>0</v>
      </c>
      <c r="I246" s="65">
        <f>'Amended 6'!I246</f>
        <v>0</v>
      </c>
      <c r="J246" s="22">
        <f t="shared" si="0"/>
        <v>0</v>
      </c>
    </row>
    <row r="247" spans="2:10" x14ac:dyDescent="0.3">
      <c r="B247" s="20" t="s">
        <v>196</v>
      </c>
      <c r="C247" s="48"/>
      <c r="D247" s="48"/>
      <c r="E247" s="65">
        <f>'Amended 6'!E247</f>
        <v>0</v>
      </c>
      <c r="F247" s="65">
        <f>'Amended 6'!F247</f>
        <v>0</v>
      </c>
      <c r="G247" s="65">
        <f>'Amended 6'!G247</f>
        <v>0</v>
      </c>
      <c r="H247" s="65">
        <f>'Amended 6'!H247</f>
        <v>0</v>
      </c>
      <c r="I247" s="65">
        <f>'Amended 6'!I247</f>
        <v>0</v>
      </c>
      <c r="J247" s="22">
        <f t="shared" si="0"/>
        <v>0</v>
      </c>
    </row>
    <row r="248" spans="2:10" x14ac:dyDescent="0.3">
      <c r="B248" s="20" t="s">
        <v>197</v>
      </c>
      <c r="C248" s="48"/>
      <c r="D248" s="48"/>
      <c r="E248" s="65">
        <f>'Amended 6'!E248</f>
        <v>0</v>
      </c>
      <c r="F248" s="65">
        <f>'Amended 6'!F248</f>
        <v>0</v>
      </c>
      <c r="G248" s="65">
        <f>'Amended 6'!G248</f>
        <v>0</v>
      </c>
      <c r="H248" s="65">
        <f>'Amended 6'!H248</f>
        <v>0</v>
      </c>
      <c r="I248" s="65">
        <f>'Amended 6'!I248</f>
        <v>0</v>
      </c>
      <c r="J248" s="22">
        <f t="shared" si="0"/>
        <v>0</v>
      </c>
    </row>
    <row r="249" spans="2:10" x14ac:dyDescent="0.3">
      <c r="B249" s="20" t="s">
        <v>198</v>
      </c>
      <c r="C249" s="48"/>
      <c r="D249" s="48"/>
      <c r="E249" s="65">
        <f>'Amended 6'!E249</f>
        <v>0</v>
      </c>
      <c r="F249" s="65">
        <f>'Amended 6'!F249</f>
        <v>0</v>
      </c>
      <c r="G249" s="65">
        <f>'Amended 6'!G249</f>
        <v>0</v>
      </c>
      <c r="H249" s="65">
        <f>'Amended 6'!H249</f>
        <v>0</v>
      </c>
      <c r="I249" s="65">
        <f>'Amended 6'!I249</f>
        <v>0</v>
      </c>
      <c r="J249" s="22">
        <f t="shared" si="0"/>
        <v>0</v>
      </c>
    </row>
    <row r="250" spans="2:10" ht="15" thickBot="1" x14ac:dyDescent="0.35">
      <c r="B250" s="23"/>
      <c r="C250" s="193" t="s">
        <v>430</v>
      </c>
      <c r="D250" s="194"/>
      <c r="E250" s="194"/>
      <c r="F250" s="194"/>
      <c r="G250" s="194"/>
      <c r="H250" s="195"/>
      <c r="I250" s="196"/>
      <c r="J250" s="22">
        <f>SUM(J239:J249)</f>
        <v>0</v>
      </c>
    </row>
    <row r="251" spans="2:10" ht="15" thickBot="1" x14ac:dyDescent="0.35">
      <c r="B251" s="24" t="s">
        <v>139</v>
      </c>
      <c r="C251" s="25"/>
      <c r="D251" s="25"/>
      <c r="E251" s="25"/>
      <c r="F251" s="25"/>
      <c r="G251" s="25"/>
      <c r="H251" s="25"/>
      <c r="I251" s="26"/>
    </row>
    <row r="252" spans="2:10" ht="15.6" x14ac:dyDescent="0.3">
      <c r="B252" s="15"/>
      <c r="C252" s="27"/>
      <c r="D252" s="27"/>
      <c r="E252" s="15"/>
      <c r="F252" s="15"/>
      <c r="G252" s="15"/>
      <c r="H252" s="15"/>
      <c r="I252" s="15"/>
      <c r="J252" s="15"/>
    </row>
    <row r="253" spans="2:10" ht="15.6" x14ac:dyDescent="0.3">
      <c r="B253" s="15"/>
      <c r="C253" s="27"/>
      <c r="D253" s="27"/>
      <c r="E253" s="15"/>
      <c r="F253" s="15"/>
      <c r="G253" s="15"/>
      <c r="H253" s="15"/>
      <c r="I253" s="15"/>
      <c r="J253" s="15"/>
    </row>
    <row r="254" spans="2:10" ht="15.6" x14ac:dyDescent="0.3">
      <c r="B254" s="15"/>
      <c r="C254" s="27"/>
      <c r="D254" s="27"/>
      <c r="E254" s="15"/>
      <c r="F254" s="15"/>
      <c r="G254" s="15"/>
      <c r="H254" s="15"/>
      <c r="I254" s="15"/>
      <c r="J254" s="15"/>
    </row>
    <row r="255" spans="2:10" ht="15.6" x14ac:dyDescent="0.3">
      <c r="B255" s="28"/>
      <c r="E255" s="197"/>
      <c r="F255" s="197"/>
      <c r="G255" s="197"/>
      <c r="H255" s="197"/>
      <c r="I255" s="197"/>
      <c r="J255" s="163"/>
    </row>
    <row r="256" spans="2:10" x14ac:dyDescent="0.3">
      <c r="B256" s="15"/>
      <c r="C256" s="15"/>
      <c r="D256" s="15"/>
      <c r="E256" s="198" t="s">
        <v>140</v>
      </c>
      <c r="F256" s="198"/>
      <c r="G256" s="198"/>
      <c r="H256" s="198"/>
      <c r="I256" s="15"/>
      <c r="J256" s="15"/>
    </row>
    <row r="257" spans="2:10" x14ac:dyDescent="0.3">
      <c r="B257" s="15"/>
      <c r="C257" s="15"/>
      <c r="D257" s="15"/>
      <c r="E257" s="15"/>
      <c r="F257" s="15"/>
      <c r="G257" s="15"/>
      <c r="H257" s="15"/>
      <c r="I257" s="15"/>
      <c r="J257" s="29" t="s">
        <v>141</v>
      </c>
    </row>
    <row r="258" spans="2:10" x14ac:dyDescent="0.3">
      <c r="B258" s="15"/>
      <c r="C258" s="15"/>
      <c r="D258" s="15"/>
      <c r="E258" s="15"/>
      <c r="F258" s="15"/>
      <c r="G258" s="15"/>
      <c r="H258" s="15"/>
      <c r="I258" s="15"/>
      <c r="J258" s="29" t="s">
        <v>142</v>
      </c>
    </row>
  </sheetData>
  <sheetProtection algorithmName="SHA-512" hashValue="r+MKTXNyZUcX6RE/rzDZKkYsSOefTlWuRdW1++D/XwGzHfM9uC8I4NvzDm42DZkVrG4+jPOytduJS/1OHofArg==" saltValue="rzbNcqAprNsE+GsneHM9vA==" spinCount="100000" sheet="1" selectLockedCells="1"/>
  <mergeCells count="59">
    <mergeCell ref="C250:I250"/>
    <mergeCell ref="E255:J255"/>
    <mergeCell ref="E256:H256"/>
    <mergeCell ref="B234:D234"/>
    <mergeCell ref="B235:D235"/>
    <mergeCell ref="B236:D236"/>
    <mergeCell ref="B237:D238"/>
    <mergeCell ref="B240:D240"/>
    <mergeCell ref="B243:D243"/>
    <mergeCell ref="D230:F230"/>
    <mergeCell ref="C200:E200"/>
    <mergeCell ref="C201:E201"/>
    <mergeCell ref="C203:J203"/>
    <mergeCell ref="C204:J204"/>
    <mergeCell ref="B222:J222"/>
    <mergeCell ref="B223:J223"/>
    <mergeCell ref="B224:J224"/>
    <mergeCell ref="C226:F226"/>
    <mergeCell ref="H226:J226"/>
    <mergeCell ref="C228:F228"/>
    <mergeCell ref="I228:J228"/>
    <mergeCell ref="D195:G195"/>
    <mergeCell ref="G150:J150"/>
    <mergeCell ref="B164:I164"/>
    <mergeCell ref="D168:G168"/>
    <mergeCell ref="H171:J171"/>
    <mergeCell ref="H172:J172"/>
    <mergeCell ref="H173:J173"/>
    <mergeCell ref="B175:J175"/>
    <mergeCell ref="H185:J185"/>
    <mergeCell ref="H186:J186"/>
    <mergeCell ref="H187:J187"/>
    <mergeCell ref="B191:J191"/>
    <mergeCell ref="G144:J144"/>
    <mergeCell ref="D40:F40"/>
    <mergeCell ref="H40:J46"/>
    <mergeCell ref="D41:F41"/>
    <mergeCell ref="D42:F42"/>
    <mergeCell ref="D43:F43"/>
    <mergeCell ref="D46:F46"/>
    <mergeCell ref="D77:E77"/>
    <mergeCell ref="D78:E78"/>
    <mergeCell ref="B106:G106"/>
    <mergeCell ref="F110:J110"/>
    <mergeCell ref="H119:I119"/>
    <mergeCell ref="B20:J33"/>
    <mergeCell ref="B1:J1"/>
    <mergeCell ref="B3:J3"/>
    <mergeCell ref="A4:K4"/>
    <mergeCell ref="B5:J5"/>
    <mergeCell ref="D7:G7"/>
    <mergeCell ref="B8:C8"/>
    <mergeCell ref="D8:G8"/>
    <mergeCell ref="H8:I8"/>
    <mergeCell ref="B9:C9"/>
    <mergeCell ref="D9:G9"/>
    <mergeCell ref="H9:I9"/>
    <mergeCell ref="B16:J18"/>
    <mergeCell ref="B19:F19"/>
  </mergeCells>
  <conditionalFormatting sqref="H57:H58">
    <cfRule type="cellIs" dxfId="125" priority="14" operator="equal">
      <formula>0</formula>
    </cfRule>
  </conditionalFormatting>
  <conditionalFormatting sqref="H61:H65">
    <cfRule type="cellIs" dxfId="124" priority="13" operator="equal">
      <formula>0</formula>
    </cfRule>
  </conditionalFormatting>
  <conditionalFormatting sqref="H68:H69">
    <cfRule type="cellIs" dxfId="123" priority="12" operator="equal">
      <formula>0</formula>
    </cfRule>
  </conditionalFormatting>
  <conditionalFormatting sqref="H77:H81">
    <cfRule type="cellIs" dxfId="122" priority="8" operator="equal">
      <formula>0</formula>
    </cfRule>
  </conditionalFormatting>
  <conditionalFormatting sqref="H85:H87">
    <cfRule type="cellIs" dxfId="121" priority="6" operator="equal">
      <formula>0</formula>
    </cfRule>
  </conditionalFormatting>
  <conditionalFormatting sqref="H90:H93">
    <cfRule type="cellIs" dxfId="120" priority="4" operator="equal">
      <formula>0</formula>
    </cfRule>
  </conditionalFormatting>
  <conditionalFormatting sqref="H97">
    <cfRule type="cellIs" dxfId="119" priority="2" operator="equal">
      <formula>0</formula>
    </cfRule>
  </conditionalFormatting>
  <conditionalFormatting sqref="J57:J58">
    <cfRule type="cellIs" dxfId="118" priority="11" operator="equal">
      <formula>0</formula>
    </cfRule>
  </conditionalFormatting>
  <conditionalFormatting sqref="J61:J65">
    <cfRule type="cellIs" dxfId="117" priority="10" operator="equal">
      <formula>0</formula>
    </cfRule>
  </conditionalFormatting>
  <conditionalFormatting sqref="J68:J69">
    <cfRule type="cellIs" dxfId="116" priority="9" operator="equal">
      <formula>0</formula>
    </cfRule>
  </conditionalFormatting>
  <conditionalFormatting sqref="J77:J81">
    <cfRule type="cellIs" dxfId="115" priority="7" operator="equal">
      <formula>0</formula>
    </cfRule>
  </conditionalFormatting>
  <conditionalFormatting sqref="J85:J87">
    <cfRule type="cellIs" dxfId="114" priority="5" operator="equal">
      <formula>0</formula>
    </cfRule>
  </conditionalFormatting>
  <conditionalFormatting sqref="J90:J93">
    <cfRule type="cellIs" dxfId="113" priority="3" operator="equal">
      <formula>0</formula>
    </cfRule>
  </conditionalFormatting>
  <conditionalFormatting sqref="J97">
    <cfRule type="cellIs" dxfId="112" priority="1" operator="equal">
      <formula>0</formula>
    </cfRule>
  </conditionalFormatting>
  <pageMargins left="0.5" right="0.5" top="0.5" bottom="0.5" header="0.5" footer="0.5"/>
  <pageSetup scale="75" fitToHeight="0" orientation="portrait" r:id="rId1"/>
  <rowBreaks count="4" manualBreakCount="4">
    <brk id="52" max="16383" man="1"/>
    <brk id="103" max="16383" man="1"/>
    <brk id="161" max="16383" man="1"/>
    <brk id="2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266700</xdr:colOff>
                    <xdr:row>33</xdr:row>
                    <xdr:rowOff>182880</xdr:rowOff>
                  </from>
                  <to>
                    <xdr:col>2</xdr:col>
                    <xdr:colOff>22860</xdr:colOff>
                    <xdr:row>35</xdr:row>
                    <xdr:rowOff>7620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266700</xdr:colOff>
                    <xdr:row>35</xdr:row>
                    <xdr:rowOff>0</xdr:rowOff>
                  </from>
                  <to>
                    <xdr:col>2</xdr:col>
                    <xdr:colOff>38100</xdr:colOff>
                    <xdr:row>36</xdr:row>
                    <xdr:rowOff>7620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0</xdr:colOff>
                    <xdr:row>120</xdr:row>
                    <xdr:rowOff>7620</xdr:rowOff>
                  </from>
                  <to>
                    <xdr:col>3</xdr:col>
                    <xdr:colOff>7620</xdr:colOff>
                    <xdr:row>121</xdr:row>
                    <xdr:rowOff>45720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0</xdr:colOff>
                    <xdr:row>123</xdr:row>
                    <xdr:rowOff>7620</xdr:rowOff>
                  </from>
                  <to>
                    <xdr:col>3</xdr:col>
                    <xdr:colOff>7620</xdr:colOff>
                    <xdr:row>124</xdr:row>
                    <xdr:rowOff>45720</xdr:rowOff>
                  </to>
                </anchor>
              </controlPr>
            </control>
          </mc:Choice>
        </mc:AlternateContent>
        <mc:AlternateContent xmlns:mc="http://schemas.openxmlformats.org/markup-compatibility/2006">
          <mc:Choice Requires="x14">
            <control shapeId="14341" r:id="rId8" name="Drop Down 5">
              <controlPr defaultSize="0" autoLine="0" autoPict="0">
                <anchor moveWithCells="1">
                  <from>
                    <xdr:col>6</xdr:col>
                    <xdr:colOff>952500</xdr:colOff>
                    <xdr:row>5</xdr:row>
                    <xdr:rowOff>0</xdr:rowOff>
                  </from>
                  <to>
                    <xdr:col>7</xdr:col>
                    <xdr:colOff>1013460</xdr:colOff>
                    <xdr:row>6</xdr:row>
                    <xdr:rowOff>0</xdr:rowOff>
                  </to>
                </anchor>
              </controlPr>
            </control>
          </mc:Choice>
        </mc:AlternateContent>
        <mc:AlternateContent xmlns:mc="http://schemas.openxmlformats.org/markup-compatibility/2006">
          <mc:Choice Requires="x14">
            <control shapeId="14342" r:id="rId9" name="Drop Down 6">
              <controlPr defaultSize="0" autoLine="0" autoPict="0">
                <anchor moveWithCells="1">
                  <from>
                    <xdr:col>3</xdr:col>
                    <xdr:colOff>0</xdr:colOff>
                    <xdr:row>77</xdr:row>
                    <xdr:rowOff>213360</xdr:rowOff>
                  </from>
                  <to>
                    <xdr:col>4</xdr:col>
                    <xdr:colOff>899160</xdr:colOff>
                    <xdr:row>79</xdr:row>
                    <xdr:rowOff>0</xdr:rowOff>
                  </to>
                </anchor>
              </controlPr>
            </control>
          </mc:Choice>
        </mc:AlternateContent>
        <mc:AlternateContent xmlns:mc="http://schemas.openxmlformats.org/markup-compatibility/2006">
          <mc:Choice Requires="x14">
            <control shapeId="14343" r:id="rId10" name="Drop Down 7">
              <controlPr defaultSize="0" autoLine="0" autoPict="0">
                <anchor moveWithCells="1">
                  <from>
                    <xdr:col>3</xdr:col>
                    <xdr:colOff>0</xdr:colOff>
                    <xdr:row>79</xdr:row>
                    <xdr:rowOff>0</xdr:rowOff>
                  </from>
                  <to>
                    <xdr:col>4</xdr:col>
                    <xdr:colOff>899160</xdr:colOff>
                    <xdr:row>80</xdr:row>
                    <xdr:rowOff>22860</xdr:rowOff>
                  </to>
                </anchor>
              </controlPr>
            </control>
          </mc:Choice>
        </mc:AlternateContent>
        <mc:AlternateContent xmlns:mc="http://schemas.openxmlformats.org/markup-compatibility/2006">
          <mc:Choice Requires="x14">
            <control shapeId="14344" r:id="rId11" name="Drop Down 8">
              <controlPr defaultSize="0" autoLine="0" autoPict="0">
                <anchor moveWithCells="1">
                  <from>
                    <xdr:col>3</xdr:col>
                    <xdr:colOff>0</xdr:colOff>
                    <xdr:row>80</xdr:row>
                    <xdr:rowOff>0</xdr:rowOff>
                  </from>
                  <to>
                    <xdr:col>4</xdr:col>
                    <xdr:colOff>899160</xdr:colOff>
                    <xdr:row>81</xdr:row>
                    <xdr:rowOff>22860</xdr:rowOff>
                  </to>
                </anchor>
              </controlPr>
            </control>
          </mc:Choice>
        </mc:AlternateContent>
        <mc:AlternateContent xmlns:mc="http://schemas.openxmlformats.org/markup-compatibility/2006">
          <mc:Choice Requires="x14">
            <control shapeId="14345" r:id="rId12" name="Drop Down 9">
              <controlPr defaultSize="0" autoLine="0" autoPict="0">
                <anchor moveWithCells="1">
                  <from>
                    <xdr:col>3</xdr:col>
                    <xdr:colOff>0</xdr:colOff>
                    <xdr:row>83</xdr:row>
                    <xdr:rowOff>182880</xdr:rowOff>
                  </from>
                  <to>
                    <xdr:col>4</xdr:col>
                    <xdr:colOff>899160</xdr:colOff>
                    <xdr:row>85</xdr:row>
                    <xdr:rowOff>0</xdr:rowOff>
                  </to>
                </anchor>
              </controlPr>
            </control>
          </mc:Choice>
        </mc:AlternateContent>
        <mc:AlternateContent xmlns:mc="http://schemas.openxmlformats.org/markup-compatibility/2006">
          <mc:Choice Requires="x14">
            <control shapeId="14346" r:id="rId13" name="Drop Down 10">
              <controlPr defaultSize="0" autoLine="0" autoPict="0">
                <anchor moveWithCells="1">
                  <from>
                    <xdr:col>3</xdr:col>
                    <xdr:colOff>0</xdr:colOff>
                    <xdr:row>85</xdr:row>
                    <xdr:rowOff>0</xdr:rowOff>
                  </from>
                  <to>
                    <xdr:col>4</xdr:col>
                    <xdr:colOff>899160</xdr:colOff>
                    <xdr:row>86</xdr:row>
                    <xdr:rowOff>22860</xdr:rowOff>
                  </to>
                </anchor>
              </controlPr>
            </control>
          </mc:Choice>
        </mc:AlternateContent>
        <mc:AlternateContent xmlns:mc="http://schemas.openxmlformats.org/markup-compatibility/2006">
          <mc:Choice Requires="x14">
            <control shapeId="14347" r:id="rId14" name="Drop Down 11">
              <controlPr defaultSize="0" autoLine="0" autoPict="0">
                <anchor moveWithCells="1">
                  <from>
                    <xdr:col>3</xdr:col>
                    <xdr:colOff>0</xdr:colOff>
                    <xdr:row>86</xdr:row>
                    <xdr:rowOff>0</xdr:rowOff>
                  </from>
                  <to>
                    <xdr:col>4</xdr:col>
                    <xdr:colOff>899160</xdr:colOff>
                    <xdr:row>87</xdr:row>
                    <xdr:rowOff>22860</xdr:rowOff>
                  </to>
                </anchor>
              </controlPr>
            </control>
          </mc:Choice>
        </mc:AlternateContent>
        <mc:AlternateContent xmlns:mc="http://schemas.openxmlformats.org/markup-compatibility/2006">
          <mc:Choice Requires="x14">
            <control shapeId="14348" r:id="rId15" name="Drop Down 12">
              <controlPr defaultSize="0" autoLine="0" autoPict="0">
                <anchor moveWithCells="1">
                  <from>
                    <xdr:col>4</xdr:col>
                    <xdr:colOff>220980</xdr:colOff>
                    <xdr:row>89</xdr:row>
                    <xdr:rowOff>0</xdr:rowOff>
                  </from>
                  <to>
                    <xdr:col>5</xdr:col>
                    <xdr:colOff>807720</xdr:colOff>
                    <xdr:row>90</xdr:row>
                    <xdr:rowOff>0</xdr:rowOff>
                  </to>
                </anchor>
              </controlPr>
            </control>
          </mc:Choice>
        </mc:AlternateContent>
        <mc:AlternateContent xmlns:mc="http://schemas.openxmlformats.org/markup-compatibility/2006">
          <mc:Choice Requires="x14">
            <control shapeId="14349" r:id="rId16" name="Drop Down 13">
              <controlPr defaultSize="0" autoLine="0" autoPict="0">
                <anchor moveWithCells="1">
                  <from>
                    <xdr:col>4</xdr:col>
                    <xdr:colOff>220980</xdr:colOff>
                    <xdr:row>90</xdr:row>
                    <xdr:rowOff>0</xdr:rowOff>
                  </from>
                  <to>
                    <xdr:col>5</xdr:col>
                    <xdr:colOff>807720</xdr:colOff>
                    <xdr:row>91</xdr:row>
                    <xdr:rowOff>0</xdr:rowOff>
                  </to>
                </anchor>
              </controlPr>
            </control>
          </mc:Choice>
        </mc:AlternateContent>
        <mc:AlternateContent xmlns:mc="http://schemas.openxmlformats.org/markup-compatibility/2006">
          <mc:Choice Requires="x14">
            <control shapeId="14350" r:id="rId17" name="Drop Down 14">
              <controlPr defaultSize="0" autoLine="0" autoPict="0">
                <anchor moveWithCells="1">
                  <from>
                    <xdr:col>4</xdr:col>
                    <xdr:colOff>220980</xdr:colOff>
                    <xdr:row>91</xdr:row>
                    <xdr:rowOff>0</xdr:rowOff>
                  </from>
                  <to>
                    <xdr:col>5</xdr:col>
                    <xdr:colOff>807720</xdr:colOff>
                    <xdr:row>92</xdr:row>
                    <xdr:rowOff>0</xdr:rowOff>
                  </to>
                </anchor>
              </controlPr>
            </control>
          </mc:Choice>
        </mc:AlternateContent>
        <mc:AlternateContent xmlns:mc="http://schemas.openxmlformats.org/markup-compatibility/2006">
          <mc:Choice Requires="x14">
            <control shapeId="14351" r:id="rId18" name="Drop Down 15">
              <controlPr defaultSize="0" autoLine="0" autoPict="0">
                <anchor moveWithCells="1">
                  <from>
                    <xdr:col>4</xdr:col>
                    <xdr:colOff>220980</xdr:colOff>
                    <xdr:row>92</xdr:row>
                    <xdr:rowOff>0</xdr:rowOff>
                  </from>
                  <to>
                    <xdr:col>5</xdr:col>
                    <xdr:colOff>807720</xdr:colOff>
                    <xdr:row>93</xdr:row>
                    <xdr:rowOff>0</xdr:rowOff>
                  </to>
                </anchor>
              </controlPr>
            </control>
          </mc:Choice>
        </mc:AlternateContent>
        <mc:AlternateContent xmlns:mc="http://schemas.openxmlformats.org/markup-compatibility/2006">
          <mc:Choice Requires="x14">
            <control shapeId="14352" r:id="rId19" name="Drop Down 16">
              <controlPr defaultSize="0" autoLine="0" autoPict="0">
                <anchor moveWithCells="1">
                  <from>
                    <xdr:col>3</xdr:col>
                    <xdr:colOff>0</xdr:colOff>
                    <xdr:row>12</xdr:row>
                    <xdr:rowOff>0</xdr:rowOff>
                  </from>
                  <to>
                    <xdr:col>5</xdr:col>
                    <xdr:colOff>342900</xdr:colOff>
                    <xdr:row>13</xdr:row>
                    <xdr:rowOff>0</xdr:rowOff>
                  </to>
                </anchor>
              </controlPr>
            </control>
          </mc:Choice>
        </mc:AlternateContent>
        <mc:AlternateContent xmlns:mc="http://schemas.openxmlformats.org/markup-compatibility/2006">
          <mc:Choice Requires="x14">
            <control shapeId="14353" r:id="rId20" name="Drop Down 17">
              <controlPr defaultSize="0" autoLine="0" autoPict="0">
                <anchor moveWithCells="1">
                  <from>
                    <xdr:col>3</xdr:col>
                    <xdr:colOff>0</xdr:colOff>
                    <xdr:row>13</xdr:row>
                    <xdr:rowOff>0</xdr:rowOff>
                  </from>
                  <to>
                    <xdr:col>5</xdr:col>
                    <xdr:colOff>342900</xdr:colOff>
                    <xdr:row>14</xdr:row>
                    <xdr:rowOff>0</xdr:rowOff>
                  </to>
                </anchor>
              </controlPr>
            </control>
          </mc:Choice>
        </mc:AlternateContent>
        <mc:AlternateContent xmlns:mc="http://schemas.openxmlformats.org/markup-compatibility/2006">
          <mc:Choice Requires="x14">
            <control shapeId="14354" r:id="rId21" name="Drop Down 18">
              <controlPr defaultSize="0" autoLine="0" autoPict="0">
                <anchor moveWithCells="1">
                  <from>
                    <xdr:col>6</xdr:col>
                    <xdr:colOff>899160</xdr:colOff>
                    <xdr:row>12</xdr:row>
                    <xdr:rowOff>0</xdr:rowOff>
                  </from>
                  <to>
                    <xdr:col>8</xdr:col>
                    <xdr:colOff>693420</xdr:colOff>
                    <xdr:row>13</xdr:row>
                    <xdr:rowOff>0</xdr:rowOff>
                  </to>
                </anchor>
              </controlPr>
            </control>
          </mc:Choice>
        </mc:AlternateContent>
        <mc:AlternateContent xmlns:mc="http://schemas.openxmlformats.org/markup-compatibility/2006">
          <mc:Choice Requires="x14">
            <control shapeId="14355" r:id="rId22" name="Drop Down 19">
              <controlPr defaultSize="0" autoLine="0" autoPict="0">
                <anchor moveWithCells="1">
                  <from>
                    <xdr:col>6</xdr:col>
                    <xdr:colOff>899160</xdr:colOff>
                    <xdr:row>13</xdr:row>
                    <xdr:rowOff>0</xdr:rowOff>
                  </from>
                  <to>
                    <xdr:col>8</xdr:col>
                    <xdr:colOff>693420</xdr:colOff>
                    <xdr:row>14</xdr:row>
                    <xdr:rowOff>0</xdr:rowOff>
                  </to>
                </anchor>
              </controlPr>
            </control>
          </mc:Choice>
        </mc:AlternateContent>
        <mc:AlternateContent xmlns:mc="http://schemas.openxmlformats.org/markup-compatibility/2006">
          <mc:Choice Requires="x14">
            <control shapeId="14356" r:id="rId23" name="Drop Down 20">
              <controlPr defaultSize="0" autoLine="0" autoPict="0">
                <anchor moveWithCells="1">
                  <from>
                    <xdr:col>3</xdr:col>
                    <xdr:colOff>7620</xdr:colOff>
                    <xdr:row>8</xdr:row>
                    <xdr:rowOff>114300</xdr:rowOff>
                  </from>
                  <to>
                    <xdr:col>6</xdr:col>
                    <xdr:colOff>746760</xdr:colOff>
                    <xdr:row>8</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Instructions</vt:lpstr>
      <vt:lpstr>New Project</vt:lpstr>
      <vt:lpstr>Amended 1</vt:lpstr>
      <vt:lpstr>Amended 2</vt:lpstr>
      <vt:lpstr>Amended 3</vt:lpstr>
      <vt:lpstr>Amended 4</vt:lpstr>
      <vt:lpstr>Amended 5</vt:lpstr>
      <vt:lpstr>Amended 6</vt:lpstr>
      <vt:lpstr>Amended 7</vt:lpstr>
      <vt:lpstr>Amended 8</vt:lpstr>
      <vt:lpstr>Amended 9</vt:lpstr>
      <vt:lpstr>Amended 10</vt:lpstr>
      <vt:lpstr>Amended 11</vt:lpstr>
      <vt:lpstr>Amended 12</vt:lpstr>
      <vt:lpstr>Amended 13</vt:lpstr>
      <vt:lpstr>Amended 14</vt:lpstr>
      <vt:lpstr>Amended 15</vt:lpstr>
      <vt:lpstr>Data</vt:lpstr>
      <vt:lpstr>College</vt:lpstr>
      <vt:lpstr>'Amended 1'!Print_Area</vt:lpstr>
      <vt:lpstr>'Amended 10'!Print_Area</vt:lpstr>
      <vt:lpstr>'Amended 11'!Print_Area</vt:lpstr>
      <vt:lpstr>'Amended 12'!Print_Area</vt:lpstr>
      <vt:lpstr>'Amended 13'!Print_Area</vt:lpstr>
      <vt:lpstr>'Amended 14'!Print_Area</vt:lpstr>
      <vt:lpstr>'Amended 15'!Print_Area</vt:lpstr>
      <vt:lpstr>'Amended 2'!Print_Area</vt:lpstr>
      <vt:lpstr>'Amended 3'!Print_Area</vt:lpstr>
      <vt:lpstr>'Amended 4'!Print_Area</vt:lpstr>
      <vt:lpstr>'Amended 5'!Print_Area</vt:lpstr>
      <vt:lpstr>'Amended 6'!Print_Area</vt:lpstr>
      <vt:lpstr>'Amended 7'!Print_Area</vt:lpstr>
      <vt:lpstr>'Amended 8'!Print_Area</vt:lpstr>
      <vt:lpstr>'Amended 9'!Print_Area</vt:lpstr>
      <vt:lpstr>Instructions!Print_Area</vt:lpstr>
      <vt:lpstr>'New Project'!Print_Area</vt:lpstr>
      <vt:lpstr>TypeofProject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NCCCSO</dc:creator>
  <cp:lastModifiedBy>Sona Nyaichyai</cp:lastModifiedBy>
  <cp:lastPrinted>2023-08-17T17:27:59Z</cp:lastPrinted>
  <dcterms:created xsi:type="dcterms:W3CDTF">2018-07-17T19:37:58Z</dcterms:created>
  <dcterms:modified xsi:type="dcterms:W3CDTF">2026-06-25T15:34:27Z</dcterms:modified>
</cp:coreProperties>
</file>